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500"/>
  </bookViews>
  <sheets>
    <sheet name="PGs" sheetId="1" r:id="rId1"/>
    <sheet name="Graduação" sheetId="2" r:id="rId2"/>
    <sheet name="CH grad por área" sheetId="3" r:id="rId3"/>
  </sheets>
  <calcPr calcId="12451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64" i="2"/>
  <c r="G43"/>
  <c r="G4"/>
  <c r="G45"/>
  <c r="G58"/>
  <c r="AG84"/>
  <c r="AG87" s="1"/>
  <c r="AG90" s="1"/>
  <c r="AF84"/>
  <c r="AF87" s="1"/>
  <c r="AF90" s="1"/>
  <c r="AE84"/>
  <c r="AE87" s="1"/>
  <c r="AE90" s="1"/>
  <c r="AD84"/>
  <c r="AD87" s="1"/>
  <c r="AD90" s="1"/>
  <c r="AC84"/>
  <c r="AC87" s="1"/>
  <c r="AC90" s="1"/>
  <c r="AB84"/>
  <c r="AB87" s="1"/>
  <c r="AB90" s="1"/>
  <c r="AA84"/>
  <c r="Z84"/>
  <c r="Z87" s="1"/>
  <c r="Z90" s="1"/>
  <c r="Y84"/>
  <c r="Y87" s="1"/>
  <c r="Y90" s="1"/>
  <c r="X84"/>
  <c r="X87" s="1"/>
  <c r="X90" s="1"/>
  <c r="W84"/>
  <c r="W87" s="1"/>
  <c r="W90" s="1"/>
  <c r="V84"/>
  <c r="V87" s="1"/>
  <c r="V90" s="1"/>
  <c r="U84"/>
  <c r="U87" s="1"/>
  <c r="U90" s="1"/>
  <c r="T84"/>
  <c r="T87" s="1"/>
  <c r="T90" s="1"/>
  <c r="S84"/>
  <c r="S87" s="1"/>
  <c r="S90" s="1"/>
  <c r="R84"/>
  <c r="R87" s="1"/>
  <c r="R90" s="1"/>
  <c r="Q84"/>
  <c r="Q87" s="1"/>
  <c r="Q90" s="1"/>
  <c r="P84"/>
  <c r="P87" s="1"/>
  <c r="P90" s="1"/>
  <c r="O84"/>
  <c r="O87" s="1"/>
  <c r="O90" s="1"/>
  <c r="N84"/>
  <c r="N87" s="1"/>
  <c r="N90" s="1"/>
  <c r="M84"/>
  <c r="M87" s="1"/>
  <c r="M90" s="1"/>
  <c r="L84"/>
  <c r="L87" s="1"/>
  <c r="L90" s="1"/>
  <c r="K84"/>
  <c r="K87" s="1"/>
  <c r="K90" s="1"/>
  <c r="J84"/>
  <c r="J87" s="1"/>
  <c r="J90" s="1"/>
  <c r="I84"/>
  <c r="I87" s="1"/>
  <c r="I90" s="1"/>
  <c r="H84"/>
  <c r="H87" s="1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3"/>
  <c r="G62"/>
  <c r="G61"/>
  <c r="G60"/>
  <c r="G59"/>
  <c r="G57"/>
  <c r="G56"/>
  <c r="G55"/>
  <c r="G54"/>
  <c r="G53"/>
  <c r="G52"/>
  <c r="G51"/>
  <c r="G50"/>
  <c r="G49"/>
  <c r="G48"/>
  <c r="G47"/>
  <c r="G46"/>
  <c r="G44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"/>
  <c r="G2"/>
  <c r="AF81" i="1"/>
  <c r="AF82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76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AA87" i="2" l="1"/>
  <c r="AA90" s="1"/>
  <c r="H86"/>
  <c r="H88" s="1"/>
  <c r="AA86"/>
  <c r="W86"/>
  <c r="W88" s="1"/>
  <c r="S86"/>
  <c r="S88" s="1"/>
  <c r="N86"/>
  <c r="N88" s="1"/>
  <c r="I86"/>
  <c r="I88" s="1"/>
  <c r="AB86"/>
  <c r="AB88" s="1"/>
  <c r="X86"/>
  <c r="X88" s="1"/>
  <c r="T86"/>
  <c r="T88" s="1"/>
  <c r="O86"/>
  <c r="O88" s="1"/>
  <c r="J86"/>
  <c r="J88" s="1"/>
  <c r="AC86"/>
  <c r="AC88" s="1"/>
  <c r="Y86"/>
  <c r="Y88" s="1"/>
  <c r="U86"/>
  <c r="U88" s="1"/>
  <c r="Q86"/>
  <c r="Q88" s="1"/>
  <c r="K86"/>
  <c r="K88" s="1"/>
  <c r="AF86"/>
  <c r="AF88" s="1"/>
  <c r="Z86"/>
  <c r="Z88" s="1"/>
  <c r="V86"/>
  <c r="V88" s="1"/>
  <c r="R86"/>
  <c r="R88" s="1"/>
  <c r="M86"/>
  <c r="M88" s="1"/>
  <c r="L86"/>
  <c r="L88" s="1"/>
  <c r="AE86"/>
  <c r="AE88" s="1"/>
  <c r="P86"/>
  <c r="P88" s="1"/>
  <c r="AG86"/>
  <c r="AG88" s="1"/>
  <c r="AD86"/>
  <c r="AD88" s="1"/>
  <c r="AA88"/>
  <c r="H90"/>
</calcChain>
</file>

<file path=xl/sharedStrings.xml><?xml version="1.0" encoding="utf-8"?>
<sst xmlns="http://schemas.openxmlformats.org/spreadsheetml/2006/main" count="615" uniqueCount="341">
  <si>
    <t>cod</t>
  </si>
  <si>
    <t>disciplina</t>
  </si>
  <si>
    <t>sem. 1</t>
  </si>
  <si>
    <t>sem. 2</t>
  </si>
  <si>
    <t>TOTAL</t>
  </si>
  <si>
    <t>soma</t>
  </si>
  <si>
    <t>AP</t>
  </si>
  <si>
    <t>Ci</t>
  </si>
  <si>
    <t>Cl</t>
  </si>
  <si>
    <t>EC</t>
  </si>
  <si>
    <t>Em</t>
  </si>
  <si>
    <t>Fe</t>
  </si>
  <si>
    <t>Ga</t>
  </si>
  <si>
    <t>JL</t>
  </si>
  <si>
    <t>KC</t>
  </si>
  <si>
    <t>LAF</t>
  </si>
  <si>
    <t>LMA</t>
  </si>
  <si>
    <t>LM</t>
  </si>
  <si>
    <t>Li</t>
  </si>
  <si>
    <t>MP</t>
  </si>
  <si>
    <t>MB</t>
  </si>
  <si>
    <t>MAH</t>
  </si>
  <si>
    <t>MN</t>
  </si>
  <si>
    <t>MM</t>
  </si>
  <si>
    <t>Mi</t>
  </si>
  <si>
    <t>PT</t>
  </si>
  <si>
    <t>RC</t>
  </si>
  <si>
    <t>RF</t>
  </si>
  <si>
    <t>RG</t>
  </si>
  <si>
    <t>RR</t>
  </si>
  <si>
    <t>Se</t>
  </si>
  <si>
    <t>Wa</t>
  </si>
  <si>
    <t xml:space="preserve">BZE 7000 </t>
  </si>
  <si>
    <t xml:space="preserve">Biogeografia </t>
  </si>
  <si>
    <t xml:space="preserve">  BZE 7001 </t>
  </si>
  <si>
    <t xml:space="preserve">Bionomia de Pragas de Produtos Armazenados </t>
  </si>
  <si>
    <t xml:space="preserve">  BZE 7002 </t>
  </si>
  <si>
    <t xml:space="preserve">Código Internacional de Nomenclatura Zoológica </t>
  </si>
  <si>
    <t xml:space="preserve">  BZE 7003 </t>
  </si>
  <si>
    <t xml:space="preserve">Conceitos e Princípios em Biologia Evolutiva </t>
  </si>
  <si>
    <t xml:space="preserve">  BZE 7004 </t>
  </si>
  <si>
    <t xml:space="preserve">Ecologia e Biologia de insetos vetores </t>
  </si>
  <si>
    <t xml:space="preserve">  BZE 7005 </t>
  </si>
  <si>
    <t xml:space="preserve">Ecologia Nutricional de Insetos </t>
  </si>
  <si>
    <t xml:space="preserve">  BZE 7006 </t>
  </si>
  <si>
    <t xml:space="preserve">Entomologia – Ordem Coleoptera </t>
  </si>
  <si>
    <t xml:space="preserve">  BZE 7007 </t>
  </si>
  <si>
    <t xml:space="preserve">Entomologia – Ordem Diptera </t>
  </si>
  <si>
    <t xml:space="preserve">  BZE 7008 </t>
  </si>
  <si>
    <t xml:space="preserve">Entomologia – Ordem Hemiptera </t>
  </si>
  <si>
    <t xml:space="preserve">  BZE 7009 </t>
  </si>
  <si>
    <t xml:space="preserve">Entomologia – Ordem Hymenoptera </t>
  </si>
  <si>
    <t xml:space="preserve">  BZE 7010 </t>
  </si>
  <si>
    <t xml:space="preserve">Entomologia – Ordem Lepidoptera </t>
  </si>
  <si>
    <t xml:space="preserve">  BZE 7011 </t>
  </si>
  <si>
    <t xml:space="preserve">Entomologia Agrícola </t>
  </si>
  <si>
    <t xml:space="preserve">  BZE 7012 </t>
  </si>
  <si>
    <t xml:space="preserve">Entomologia de Campo </t>
  </si>
  <si>
    <t xml:space="preserve">  BZE 7013 </t>
  </si>
  <si>
    <t xml:space="preserve">Estatística Aplicada à Entomologia </t>
  </si>
  <si>
    <t xml:space="preserve">  BZE 7014 </t>
  </si>
  <si>
    <t>Estudos Avançados em Entomologia I - Insetos no tempo, os menores conquistadores</t>
  </si>
  <si>
    <t xml:space="preserve">  BZE 7015 </t>
  </si>
  <si>
    <t xml:space="preserve">Estudos Avançados em Entomologia II </t>
  </si>
  <si>
    <t xml:space="preserve">  BZE 7016 </t>
  </si>
  <si>
    <t xml:space="preserve">Estudos em Diversidade de Insetos </t>
  </si>
  <si>
    <t xml:space="preserve">  BZE 7017 </t>
  </si>
  <si>
    <t xml:space="preserve">Evolução e Especiação </t>
  </si>
  <si>
    <t xml:space="preserve">  BZE 7018 </t>
  </si>
  <si>
    <t xml:space="preserve">Fisiologia de Insetos </t>
  </si>
  <si>
    <t xml:space="preserve">  BZE 7019 </t>
  </si>
  <si>
    <t xml:space="preserve">Fundamentos de Taxonomia </t>
  </si>
  <si>
    <t xml:space="preserve">  BZE 7020 </t>
  </si>
  <si>
    <t xml:space="preserve">Fundamentos em Cladística </t>
  </si>
  <si>
    <t xml:space="preserve">  BZE 7021 </t>
  </si>
  <si>
    <t xml:space="preserve">Manejo Integrado de Pragas </t>
  </si>
  <si>
    <t xml:space="preserve">  BZE 7022 </t>
  </si>
  <si>
    <t xml:space="preserve">Morfologia de Insetos </t>
  </si>
  <si>
    <t xml:space="preserve">  BZE 7023 </t>
  </si>
  <si>
    <t xml:space="preserve">Origem e evolução de Hexapoda </t>
  </si>
  <si>
    <t xml:space="preserve">  BZE 7024 </t>
  </si>
  <si>
    <t xml:space="preserve">Prática de Docência em Zoologia/Entomologia I </t>
  </si>
  <si>
    <t xml:space="preserve">BZE 7025 </t>
  </si>
  <si>
    <t xml:space="preserve">Prática de Docência em Zoologia/Entomologia II </t>
  </si>
  <si>
    <t xml:space="preserve">  BZE 7026 </t>
  </si>
  <si>
    <t xml:space="preserve">Seminário I </t>
  </si>
  <si>
    <t xml:space="preserve">  BZE 7027 </t>
  </si>
  <si>
    <t xml:space="preserve">Seminário II </t>
  </si>
  <si>
    <t xml:space="preserve">  BZE 7028 </t>
  </si>
  <si>
    <t xml:space="preserve">Seminário III </t>
  </si>
  <si>
    <t xml:space="preserve">  BZE 7029 </t>
  </si>
  <si>
    <t xml:space="preserve">Seminário IV </t>
  </si>
  <si>
    <t xml:space="preserve">  BZE 7030 </t>
  </si>
  <si>
    <t xml:space="preserve">Seminário V </t>
  </si>
  <si>
    <t xml:space="preserve">  BZE 7031 </t>
  </si>
  <si>
    <t xml:space="preserve">Seminário VI </t>
  </si>
  <si>
    <t xml:space="preserve">BZE 7032 </t>
  </si>
  <si>
    <t xml:space="preserve">Sistemática e Biologia de Formigas </t>
  </si>
  <si>
    <t xml:space="preserve">  BZE 7033 </t>
  </si>
  <si>
    <t xml:space="preserve">Sistemática e Bionomia de Coleoptera </t>
  </si>
  <si>
    <t xml:space="preserve">  BZE 7034 </t>
  </si>
  <si>
    <t xml:space="preserve">Sistemática e Bionomia de Diptera </t>
  </si>
  <si>
    <t xml:space="preserve">  BZE 7035 </t>
  </si>
  <si>
    <t xml:space="preserve">Sistemática e Bionomia de Hemiptera </t>
  </si>
  <si>
    <t xml:space="preserve">  BZE 7036 </t>
  </si>
  <si>
    <t xml:space="preserve">Sistemática e Bionomia de Hymenoptera </t>
  </si>
  <si>
    <t xml:space="preserve">  BZE 7037 </t>
  </si>
  <si>
    <t xml:space="preserve">Sistemática e Bionomia de Lepidoptera </t>
  </si>
  <si>
    <t xml:space="preserve">  BZE 7038 </t>
  </si>
  <si>
    <t xml:space="preserve">Tópico Especial I </t>
  </si>
  <si>
    <t xml:space="preserve">  BZE 7039 </t>
  </si>
  <si>
    <t xml:space="preserve">Tópico Especial II </t>
  </si>
  <si>
    <t xml:space="preserve">  BZE 7040 </t>
  </si>
  <si>
    <t xml:space="preserve">Tópicos Especiais em Sistemática Filogenética </t>
  </si>
  <si>
    <t xml:space="preserve">Bioestatística e Delineamento Experimental </t>
  </si>
  <si>
    <t xml:space="preserve">Biomarcadores </t>
  </si>
  <si>
    <t xml:space="preserve">Zoologia Comparativa de Chordata </t>
  </si>
  <si>
    <t xml:space="preserve">Ecofisiologia </t>
  </si>
  <si>
    <t xml:space="preserve">Estudos Avançados em Zoologia I </t>
  </si>
  <si>
    <t xml:space="preserve">Estudos Avançados em Zoologia II </t>
  </si>
  <si>
    <t xml:space="preserve">Estudos Avançados em Zoologia III </t>
  </si>
  <si>
    <t xml:space="preserve">Estudos Avançados em Zoologia IV </t>
  </si>
  <si>
    <t xml:space="preserve">Estudos Avançados em Zoologia V </t>
  </si>
  <si>
    <t xml:space="preserve">Estudos Avançados em Zoologia VI </t>
  </si>
  <si>
    <t>Evolução e Biogeografia</t>
  </si>
  <si>
    <t xml:space="preserve">História Natural </t>
  </si>
  <si>
    <t xml:space="preserve">Prática de Docência em Zoologia I </t>
  </si>
  <si>
    <t xml:space="preserve">Prática de Docência em Zoologia II </t>
  </si>
  <si>
    <t xml:space="preserve">Seminários em Zoologia I </t>
  </si>
  <si>
    <t xml:space="preserve">Seminários em Zoologia II </t>
  </si>
  <si>
    <t xml:space="preserve">Simpósio de Zoologia I </t>
  </si>
  <si>
    <t xml:space="preserve">Simpósio de Zoologia II </t>
  </si>
  <si>
    <t xml:space="preserve">Simpósio de Zoologia III </t>
  </si>
  <si>
    <t xml:space="preserve">Simpósio de Zoologia IV </t>
  </si>
  <si>
    <t xml:space="preserve">Sistemática </t>
  </si>
  <si>
    <t>Tópico Especial III – Estatistica para Zoologia</t>
  </si>
  <si>
    <t>Tópico Especial IV – Metodologia científica</t>
  </si>
  <si>
    <t>Tópico Especial V – biologia e ecologia de mamíferos</t>
  </si>
  <si>
    <t>Tópico Especial VI – Manejo e conservação de Fauna</t>
  </si>
  <si>
    <t xml:space="preserve">Zoologia Comparativa de Invertebrados </t>
  </si>
  <si>
    <t>Ecologia Histórica (PG Ecologia)</t>
  </si>
  <si>
    <t>Sistemática Molecular ( PG Parasitologia)</t>
  </si>
  <si>
    <t>Ecologia Avançada (PG Ecologia)</t>
  </si>
  <si>
    <t>Biologia da Conservação (PG Ecologia)</t>
  </si>
  <si>
    <t>Redação Científica</t>
  </si>
  <si>
    <t>disciplina nova Ro</t>
  </si>
  <si>
    <t>JB</t>
  </si>
  <si>
    <t>Turma</t>
  </si>
  <si>
    <t>BZ007</t>
  </si>
  <si>
    <t>ENTOMOLOGIA</t>
  </si>
  <si>
    <t>M+N</t>
  </si>
  <si>
    <t>BZ008</t>
  </si>
  <si>
    <t>Zoologia Aplicada a Geologia</t>
  </si>
  <si>
    <t>ZOOLOGIA PARA AGRONOMIA</t>
  </si>
  <si>
    <t>A</t>
  </si>
  <si>
    <t>B</t>
  </si>
  <si>
    <t>BZ014</t>
  </si>
  <si>
    <t>ENTOMOLOGIA AGRICOLA</t>
  </si>
  <si>
    <t>BZ071</t>
  </si>
  <si>
    <t>C</t>
  </si>
  <si>
    <t>D</t>
  </si>
  <si>
    <t>BZ027</t>
  </si>
  <si>
    <t>ESTAGIO EM ZOOLOGIA</t>
  </si>
  <si>
    <t>M</t>
  </si>
  <si>
    <t>BZ028</t>
  </si>
  <si>
    <t>ESTAGIO I - ZOOLOGIA</t>
  </si>
  <si>
    <t>BZ029</t>
  </si>
  <si>
    <t>ESTAGIO II - ZOOLOGIA</t>
  </si>
  <si>
    <t>BZ030</t>
  </si>
  <si>
    <t>INTRODUCAO A ETOLOGIA</t>
  </si>
  <si>
    <t>N</t>
  </si>
  <si>
    <t>BZ033</t>
  </si>
  <si>
    <t>Manejo e conservação da Fauna Silvestre</t>
  </si>
  <si>
    <t>BZ039</t>
  </si>
  <si>
    <t>BIOLOGIA E SIST. CNIDARIA</t>
  </si>
  <si>
    <t>BZ040</t>
  </si>
  <si>
    <t>PRODUCAO DE MAT. DIDATICO EM ZOOLOGIA</t>
  </si>
  <si>
    <t>T</t>
  </si>
  <si>
    <t>BZ044</t>
  </si>
  <si>
    <t>Inventário da fauna de vertebrados</t>
  </si>
  <si>
    <t>BZ045</t>
  </si>
  <si>
    <t>Biologia Histórica</t>
  </si>
  <si>
    <t>MC</t>
  </si>
  <si>
    <t>NC</t>
  </si>
  <si>
    <t>BZ046</t>
  </si>
  <si>
    <t>Metazoa I</t>
  </si>
  <si>
    <t>M1</t>
  </si>
  <si>
    <t>M2</t>
  </si>
  <si>
    <t>N1</t>
  </si>
  <si>
    <t>N2</t>
  </si>
  <si>
    <t>BZ047</t>
  </si>
  <si>
    <t>Metazoa II</t>
  </si>
  <si>
    <t>BZ048</t>
  </si>
  <si>
    <t>Metazoa III</t>
  </si>
  <si>
    <t>BZ049</t>
  </si>
  <si>
    <t>Metazoa IV</t>
  </si>
  <si>
    <t>BZ050</t>
  </si>
  <si>
    <t>Biogeografia</t>
  </si>
  <si>
    <t>BZ052</t>
  </si>
  <si>
    <t>Controle Biológico – BIO</t>
  </si>
  <si>
    <t>Controle Biológico – Agron</t>
  </si>
  <si>
    <t>BZ055</t>
  </si>
  <si>
    <t>Insetos Sociais</t>
  </si>
  <si>
    <t>BZ056</t>
  </si>
  <si>
    <t>Interação inseto-planta</t>
  </si>
  <si>
    <t>BZ057</t>
  </si>
  <si>
    <t>Introdução a Biologia Marinha</t>
  </si>
  <si>
    <t>BZ059</t>
  </si>
  <si>
    <t>PESCA</t>
  </si>
  <si>
    <t>BZ060</t>
  </si>
  <si>
    <t>Filogenômica</t>
  </si>
  <si>
    <t>BZ061</t>
  </si>
  <si>
    <t>Entomologia Urbana e Forense</t>
  </si>
  <si>
    <t>BZ062</t>
  </si>
  <si>
    <t>Zoologia Aplicada à Eng. Florestal</t>
  </si>
  <si>
    <t>BZ063</t>
  </si>
  <si>
    <t>Entomologia Aplicada à Floresta</t>
  </si>
  <si>
    <t>BZ065</t>
  </si>
  <si>
    <t>Fundamentos da Ecol. Evolutiva</t>
  </si>
  <si>
    <t>BZ067</t>
  </si>
  <si>
    <t>Biologia de Mamíferos</t>
  </si>
  <si>
    <t>BZ069</t>
  </si>
  <si>
    <t>Ornitologia</t>
  </si>
  <si>
    <t>BI022</t>
  </si>
  <si>
    <t>Biologia da Conservação</t>
  </si>
  <si>
    <t>BIO029</t>
  </si>
  <si>
    <t>Estudos de Impacto Ambiental</t>
  </si>
  <si>
    <t>BIO016</t>
  </si>
  <si>
    <t>Ciências Ambientais</t>
  </si>
  <si>
    <t>BIO006</t>
  </si>
  <si>
    <t>Biologia de Campo I</t>
  </si>
  <si>
    <t>BIO025</t>
  </si>
  <si>
    <t>Sistemática Filogenética</t>
  </si>
  <si>
    <t>BIO023</t>
  </si>
  <si>
    <t>Coleções Biológicas e Taxonomia</t>
  </si>
  <si>
    <t>BIO011</t>
  </si>
  <si>
    <t>Ecologia Básica</t>
  </si>
  <si>
    <t>BIO019</t>
  </si>
  <si>
    <t>Métodos em Biologia Comparada</t>
  </si>
  <si>
    <t>BIO013</t>
  </si>
  <si>
    <t>Biologia Protistas e Plantas Avasculares</t>
  </si>
  <si>
    <t>BIO021</t>
  </si>
  <si>
    <t>Biologia de Campo II</t>
  </si>
  <si>
    <t>BIO024</t>
  </si>
  <si>
    <t>Ecologia de Populações e Comunidades</t>
  </si>
  <si>
    <t>BIO020</t>
  </si>
  <si>
    <t>Evolução Molecular</t>
  </si>
  <si>
    <t>Simbiose</t>
  </si>
  <si>
    <t>Principios de Analise ecológica</t>
  </si>
  <si>
    <t>SOMA</t>
  </si>
  <si>
    <t>insetos</t>
  </si>
  <si>
    <t>invertebr</t>
  </si>
  <si>
    <t>vertebrados</t>
  </si>
  <si>
    <t>ecologia</t>
  </si>
  <si>
    <t>sist/filog/biogeogr</t>
  </si>
  <si>
    <t xml:space="preserve">molecular </t>
  </si>
  <si>
    <t>CH total anual disc obrigatorias</t>
  </si>
  <si>
    <t># docentes da area</t>
  </si>
  <si>
    <t>Pgs</t>
  </si>
  <si>
    <t>Lúcia</t>
  </si>
  <si>
    <t>Ângelo</t>
  </si>
  <si>
    <t>Cibele</t>
  </si>
  <si>
    <t>Claudio</t>
  </si>
  <si>
    <t>Eduardo</t>
  </si>
  <si>
    <t>Emygdio</t>
  </si>
  <si>
    <t>Fernando</t>
  </si>
  <si>
    <t>Gabriel</t>
  </si>
  <si>
    <t>John</t>
  </si>
  <si>
    <t>Karla</t>
  </si>
  <si>
    <t>Luís</t>
  </si>
  <si>
    <t>Luciane</t>
  </si>
  <si>
    <t>Lilian</t>
  </si>
  <si>
    <t>Marcio</t>
  </si>
  <si>
    <t>Marcos</t>
  </si>
  <si>
    <t>Angélica</t>
  </si>
  <si>
    <t>Mario</t>
  </si>
  <si>
    <t>Mirna</t>
  </si>
  <si>
    <t>Maurício</t>
  </si>
  <si>
    <t>Paulo</t>
  </si>
  <si>
    <t>Rodney</t>
  </si>
  <si>
    <t>Feitosa</t>
  </si>
  <si>
    <t>Rosana</t>
  </si>
  <si>
    <t>Setuko</t>
  </si>
  <si>
    <t>Walter</t>
  </si>
  <si>
    <t>R.Gonçalves</t>
  </si>
  <si>
    <t>Coluna G ≤ F, dependerá de a turma ser ou não ofertada 2018.</t>
  </si>
  <si>
    <t>Coluna G refere-se OFERTA, abertura de turma. Ideal ao Depto é que toda oferta reverta em disciplina efetivamente MINISTRADA.</t>
  </si>
  <si>
    <t>Média geral</t>
  </si>
  <si>
    <t>BZ-064</t>
  </si>
  <si>
    <t>Carcinologia</t>
  </si>
  <si>
    <t>Introdução à Biologia Marinha</t>
  </si>
  <si>
    <t>BZ070+013</t>
  </si>
  <si>
    <t>Tópico Especial IV – Manejo integrado de Pragas</t>
  </si>
  <si>
    <t>Zoologia Aplicada à Geologia</t>
  </si>
  <si>
    <t>150 ok</t>
  </si>
  <si>
    <t>BZ-040 PRODUCAO DE MAT. DIDATICO EM ZOOLOGIA é coringa: todos podem se oferecer a participar da oferta.</t>
  </si>
  <si>
    <t>Livre</t>
  </si>
  <si>
    <t>Média PG</t>
  </si>
  <si>
    <r>
      <t xml:space="preserve">TOTAL Grad </t>
    </r>
    <r>
      <rPr>
        <sz val="9"/>
        <color rgb="FF3333FF"/>
        <rFont val="Calibri"/>
        <family val="2"/>
        <charset val="1"/>
      </rPr>
      <t>(para o PIT)</t>
    </r>
  </si>
  <si>
    <r>
      <t xml:space="preserve">TOTAL Grad </t>
    </r>
    <r>
      <rPr>
        <b/>
        <sz val="7"/>
        <color rgb="FF3333FF"/>
        <rFont val="Calibri"/>
        <family val="2"/>
        <charset val="1"/>
      </rPr>
      <t>sem Estágio</t>
    </r>
  </si>
  <si>
    <r>
      <t>Média GRAD</t>
    </r>
    <r>
      <rPr>
        <sz val="9"/>
        <color rgb="FF3333FF"/>
        <rFont val="Calibri"/>
        <family val="2"/>
        <charset val="1"/>
      </rPr>
      <t xml:space="preserve"> (para o PIT)</t>
    </r>
  </si>
  <si>
    <r>
      <rPr>
        <b/>
        <sz val="9"/>
        <color rgb="FF3333FF"/>
        <rFont val="Calibri"/>
        <family val="2"/>
        <charset val="1"/>
      </rPr>
      <t>Média GRAD sem Estágio</t>
    </r>
    <r>
      <rPr>
        <sz val="9"/>
        <color rgb="FF3333FF"/>
        <rFont val="Calibri"/>
        <family val="2"/>
        <charset val="1"/>
      </rPr>
      <t xml:space="preserve"> (referência DZoo: 4,0 ou mais)</t>
    </r>
  </si>
  <si>
    <r>
      <rPr>
        <b/>
        <sz val="9"/>
        <color rgb="FF3333FF"/>
        <rFont val="Calibri"/>
        <family val="2"/>
        <charset val="1"/>
      </rPr>
      <t>MÉDIA GERAL</t>
    </r>
    <r>
      <rPr>
        <sz val="9"/>
        <color rgb="FF3333FF"/>
        <rFont val="Calibri"/>
        <family val="2"/>
        <charset val="1"/>
      </rPr>
      <t xml:space="preserve"> (referência UFPR: 8,0 ou mais)</t>
    </r>
  </si>
  <si>
    <t>Tópicos Especiais em Ecologia</t>
  </si>
  <si>
    <t>BZ073</t>
  </si>
  <si>
    <r>
      <t xml:space="preserve">2018   </t>
    </r>
    <r>
      <rPr>
        <sz val="9"/>
        <color theme="1"/>
        <rFont val="Calibri"/>
        <family val="2"/>
      </rPr>
      <t>v.16 nov</t>
    </r>
  </si>
  <si>
    <r>
      <t xml:space="preserve">177,5 </t>
    </r>
    <r>
      <rPr>
        <sz val="9"/>
        <color rgb="FF00B050"/>
        <rFont val="Calibri"/>
        <family val="2"/>
      </rPr>
      <t>ok</t>
    </r>
  </si>
  <si>
    <r>
      <t xml:space="preserve">TOTAL Grad </t>
    </r>
    <r>
      <rPr>
        <sz val="9"/>
        <color rgb="FF3333FF"/>
        <rFont val="Calibri"/>
        <family val="2"/>
      </rPr>
      <t>(para o PIT)</t>
    </r>
  </si>
  <si>
    <t>TOTAL Grad sem Estágio</t>
  </si>
  <si>
    <r>
      <t xml:space="preserve">Média GRAD </t>
    </r>
    <r>
      <rPr>
        <sz val="9"/>
        <color rgb="FF3333FF"/>
        <rFont val="Calibri"/>
        <family val="2"/>
      </rPr>
      <t>(para o PIT)</t>
    </r>
  </si>
  <si>
    <r>
      <t xml:space="preserve">Média GRAD </t>
    </r>
    <r>
      <rPr>
        <sz val="9"/>
        <color rgb="FF3333FF"/>
        <rFont val="Calibri"/>
        <family val="2"/>
      </rPr>
      <t>sem Estágio</t>
    </r>
  </si>
  <si>
    <r>
      <t xml:space="preserve">DZoo: Linha </t>
    </r>
    <r>
      <rPr>
        <sz val="9"/>
        <color rgb="FF3333FF"/>
        <rFont val="Calibri"/>
        <family val="2"/>
      </rPr>
      <t>88</t>
    </r>
    <r>
      <rPr>
        <sz val="9"/>
        <rFont val="Calibri"/>
        <family val="2"/>
      </rPr>
      <t xml:space="preserve"> deve ≥ 4,0.</t>
    </r>
  </si>
  <si>
    <r>
      <t xml:space="preserve">UFPR: Linha </t>
    </r>
    <r>
      <rPr>
        <sz val="9"/>
        <color rgb="FF3333FF"/>
        <rFont val="Calibri"/>
        <family val="2"/>
      </rPr>
      <t>90</t>
    </r>
    <r>
      <rPr>
        <sz val="9"/>
        <rFont val="Calibri"/>
        <family val="2"/>
      </rPr>
      <t xml:space="preserve"> deve ≥ 8,0</t>
    </r>
  </si>
  <si>
    <t>BZO7001</t>
  </si>
  <si>
    <t>BZO7002</t>
  </si>
  <si>
    <t>BZO7003</t>
  </si>
  <si>
    <t>BZO7004</t>
  </si>
  <si>
    <t>BZO7005</t>
  </si>
  <si>
    <t>BZO7006</t>
  </si>
  <si>
    <t>BZO7007</t>
  </si>
  <si>
    <t>BZO7008</t>
  </si>
  <si>
    <t>BZO7009</t>
  </si>
  <si>
    <t>BZO7010</t>
  </si>
  <si>
    <t>BZO7011</t>
  </si>
  <si>
    <t>BZO7012</t>
  </si>
  <si>
    <t>BZO7013</t>
  </si>
  <si>
    <t>BZO7014</t>
  </si>
  <si>
    <t>BZO7015</t>
  </si>
  <si>
    <t>BZO7016</t>
  </si>
  <si>
    <t>BZO7017</t>
  </si>
  <si>
    <t>BZO7018</t>
  </si>
  <si>
    <t>BZO7019</t>
  </si>
  <si>
    <t>BZO7020</t>
  </si>
  <si>
    <t>BZO7021</t>
  </si>
  <si>
    <t>BZO7022</t>
  </si>
  <si>
    <t>BZO7023</t>
  </si>
  <si>
    <t>BZO7024</t>
  </si>
  <si>
    <t>BZO7025</t>
  </si>
  <si>
    <t>BZO7026</t>
  </si>
  <si>
    <t>BZO7027</t>
  </si>
  <si>
    <t>BZO7028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</si>
</sst>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b/>
      <sz val="9"/>
      <color rgb="FF3333FF"/>
      <name val="Calibri"/>
      <family val="2"/>
      <charset val="1"/>
    </font>
    <font>
      <sz val="9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9"/>
      <color rgb="FF000000"/>
      <name val="Arial"/>
      <family val="1"/>
      <charset val="1"/>
    </font>
    <font>
      <sz val="7"/>
      <name val="Calibri"/>
      <family val="2"/>
      <charset val="1"/>
    </font>
    <font>
      <sz val="9"/>
      <name val="Calibri"/>
      <family val="2"/>
      <charset val="1"/>
    </font>
    <font>
      <sz val="9"/>
      <color rgb="FF3333FF"/>
      <name val="Calibri"/>
      <family val="2"/>
      <charset val="1"/>
    </font>
    <font>
      <sz val="11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8"/>
      <name val="Calibri"/>
      <family val="2"/>
    </font>
    <font>
      <sz val="9"/>
      <color rgb="FFFF0000"/>
      <name val="Calibri"/>
      <family val="2"/>
      <charset val="1"/>
    </font>
    <font>
      <sz val="8"/>
      <color rgb="FF000000"/>
      <name val="Calibri"/>
      <family val="2"/>
    </font>
    <font>
      <b/>
      <sz val="9"/>
      <color rgb="FF0070C0"/>
      <name val="Calibri"/>
      <family val="2"/>
    </font>
    <font>
      <b/>
      <sz val="9"/>
      <color rgb="FF3333FF"/>
      <name val="Calibri"/>
      <family val="2"/>
    </font>
    <font>
      <sz val="9"/>
      <color rgb="FF3333FF"/>
      <name val="Calibri"/>
      <family val="2"/>
    </font>
    <font>
      <sz val="9"/>
      <color rgb="FF0070C0"/>
      <name val="Calibri"/>
      <family val="2"/>
    </font>
    <font>
      <b/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rgb="FF3333FF"/>
      <name val="Calibri"/>
      <family val="2"/>
      <charset val="1"/>
    </font>
    <font>
      <sz val="8"/>
      <color rgb="FF3333FF"/>
      <name val="Calibri"/>
      <family val="2"/>
      <charset val="1"/>
    </font>
    <font>
      <b/>
      <sz val="8"/>
      <color rgb="FF3333FF"/>
      <name val="Calibri"/>
      <family val="2"/>
      <charset val="1"/>
    </font>
    <font>
      <b/>
      <sz val="7"/>
      <color rgb="FF3333FF"/>
      <name val="Calibri"/>
      <family val="2"/>
      <charset val="1"/>
    </font>
    <font>
      <b/>
      <sz val="11"/>
      <color rgb="FF3333FF"/>
      <name val="Calibri"/>
      <family val="2"/>
      <charset val="1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color rgb="FF00B050"/>
      <name val="Calibri"/>
      <family val="2"/>
    </font>
    <font>
      <sz val="9"/>
      <color rgb="FF00B050"/>
      <name val="Calibri"/>
      <family val="2"/>
    </font>
    <font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1"/>
      </left>
      <right style="hair">
        <color rgb="FF000001"/>
      </right>
      <top style="hair">
        <color rgb="FF000001"/>
      </top>
      <bottom style="hair">
        <color rgb="FF00000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/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0" fontId="0" fillId="0" borderId="0" xfId="0" applyBorder="1"/>
    <xf numFmtId="0" fontId="5" fillId="0" borderId="1" xfId="0" applyFont="1" applyBorder="1" applyAlignment="1">
      <alignment horizontal="left"/>
    </xf>
    <xf numFmtId="0" fontId="0" fillId="0" borderId="0" xfId="0" applyFont="1" applyBorder="1" applyAlignment="1">
      <alignment horizontal="justify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1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3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164" fontId="29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29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0" fillId="0" borderId="1" xfId="0" applyFont="1" applyBorder="1" applyAlignment="1">
      <alignment horizontal="justify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1" fillId="0" borderId="0" xfId="0" applyFont="1" applyBorder="1" applyAlignment="1"/>
    <xf numFmtId="0" fontId="5" fillId="0" borderId="6" xfId="0" applyFont="1" applyFill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6" fillId="0" borderId="0" xfId="0" applyFont="1"/>
    <xf numFmtId="0" fontId="35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Border="1"/>
    <xf numFmtId="0" fontId="36" fillId="0" borderId="0" xfId="0" applyFont="1" applyAlignment="1">
      <alignment horizontal="center"/>
    </xf>
    <xf numFmtId="0" fontId="39" fillId="0" borderId="1" xfId="0" applyFont="1" applyBorder="1" applyAlignment="1">
      <alignment horizontal="right"/>
    </xf>
    <xf numFmtId="0" fontId="39" fillId="0" borderId="1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30" fillId="0" borderId="0" xfId="0" applyFont="1" applyAlignment="1"/>
    <xf numFmtId="0" fontId="11" fillId="0" borderId="0" xfId="0" applyFont="1" applyAlignment="1"/>
    <xf numFmtId="0" fontId="21" fillId="0" borderId="0" xfId="0" applyFont="1" applyAlignment="1">
      <alignment horizontal="right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2" fillId="0" borderId="4" xfId="0" applyFont="1" applyBorder="1" applyAlignme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2" fillId="0" borderId="0" xfId="0" applyFont="1" applyBorder="1" applyAlignment="1"/>
    <xf numFmtId="0" fontId="34" fillId="0" borderId="0" xfId="0" applyFont="1" applyAlignment="1"/>
    <xf numFmtId="0" fontId="3" fillId="0" borderId="0" xfId="0" applyFont="1" applyBorder="1" applyAlignment="1"/>
    <xf numFmtId="0" fontId="11" fillId="0" borderId="0" xfId="0" applyFont="1" applyBorder="1" applyAlignment="1"/>
    <xf numFmtId="0" fontId="9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83"/>
  <sheetViews>
    <sheetView tabSelected="1" zoomScale="90" zoomScaleNormal="90" workbookViewId="0">
      <pane ySplit="1" topLeftCell="A60" activePane="bottomLeft" state="frozen"/>
      <selection pane="bottomLeft" activeCell="A72" sqref="A72"/>
    </sheetView>
  </sheetViews>
  <sheetFormatPr defaultRowHeight="15"/>
  <cols>
    <col min="1" max="1" width="8.5703125" style="1" customWidth="1"/>
    <col min="2" max="2" width="27.28515625" style="1" customWidth="1"/>
    <col min="3" max="3" width="6.140625" style="2" customWidth="1"/>
    <col min="4" max="4" width="5.28515625" style="2" customWidth="1"/>
    <col min="5" max="5" width="5" style="2" customWidth="1"/>
    <col min="6" max="6" width="4" style="2" customWidth="1"/>
    <col min="7" max="32" width="5.28515625" style="55" customWidth="1"/>
    <col min="33" max="1025" width="7" style="1" customWidth="1"/>
  </cols>
  <sheetData>
    <row r="1" spans="1:1024" s="6" customFormat="1" ht="12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48" t="s">
        <v>19</v>
      </c>
      <c r="U1" s="48" t="s">
        <v>20</v>
      </c>
      <c r="V1" s="48" t="s">
        <v>21</v>
      </c>
      <c r="W1" s="48" t="s">
        <v>22</v>
      </c>
      <c r="X1" s="48" t="s">
        <v>23</v>
      </c>
      <c r="Y1" s="48" t="s">
        <v>276</v>
      </c>
      <c r="Z1" s="48" t="s">
        <v>25</v>
      </c>
      <c r="AA1" s="48" t="s">
        <v>26</v>
      </c>
      <c r="AB1" s="48" t="s">
        <v>27</v>
      </c>
      <c r="AC1" s="48" t="s">
        <v>28</v>
      </c>
      <c r="AD1" s="48" t="s">
        <v>29</v>
      </c>
      <c r="AE1" s="48" t="s">
        <v>30</v>
      </c>
      <c r="AF1" s="48" t="s">
        <v>31</v>
      </c>
    </row>
    <row r="2" spans="1:1024">
      <c r="A2" s="7" t="s">
        <v>32</v>
      </c>
      <c r="B2" s="8" t="s">
        <v>33</v>
      </c>
      <c r="C2" s="10"/>
      <c r="D2" s="10">
        <v>45</v>
      </c>
      <c r="E2" s="10">
        <v>45</v>
      </c>
      <c r="F2" s="10">
        <f t="shared" ref="F2:F32" si="0">SUM(G2:AF2)</f>
        <v>45</v>
      </c>
      <c r="G2" s="49"/>
      <c r="H2" s="49"/>
      <c r="I2" s="49">
        <v>45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.75">
      <c r="A3" s="8" t="s">
        <v>34</v>
      </c>
      <c r="B3" s="8" t="s">
        <v>35</v>
      </c>
      <c r="C3" s="10">
        <v>45</v>
      </c>
      <c r="D3" s="10"/>
      <c r="E3" s="10">
        <v>45</v>
      </c>
      <c r="F3" s="10">
        <f t="shared" si="0"/>
        <v>0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>
      <c r="A4" s="8" t="s">
        <v>36</v>
      </c>
      <c r="B4" s="8" t="s">
        <v>37</v>
      </c>
      <c r="C4" s="10">
        <v>30</v>
      </c>
      <c r="D4" s="10"/>
      <c r="E4" s="10">
        <v>30</v>
      </c>
      <c r="F4" s="10">
        <f t="shared" si="0"/>
        <v>0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4.75">
      <c r="A5" s="8" t="s">
        <v>38</v>
      </c>
      <c r="B5" s="8" t="s">
        <v>39</v>
      </c>
      <c r="C5" s="10">
        <v>60</v>
      </c>
      <c r="D5" s="10"/>
      <c r="E5" s="10">
        <v>60</v>
      </c>
      <c r="F5" s="10">
        <f t="shared" si="0"/>
        <v>60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>
        <v>30</v>
      </c>
      <c r="U5" s="49"/>
      <c r="V5" s="49"/>
      <c r="W5" s="49"/>
      <c r="X5" s="49">
        <v>30</v>
      </c>
      <c r="Y5" s="49"/>
      <c r="Z5" s="49"/>
      <c r="AA5" s="49"/>
      <c r="AB5" s="49"/>
      <c r="AC5" s="49"/>
      <c r="AD5" s="49"/>
      <c r="AE5" s="49"/>
      <c r="AF5" s="49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75">
      <c r="A6" s="8" t="s">
        <v>40</v>
      </c>
      <c r="B6" s="8" t="s">
        <v>41</v>
      </c>
      <c r="C6" s="10"/>
      <c r="D6" s="10">
        <v>45</v>
      </c>
      <c r="E6" s="10">
        <v>45</v>
      </c>
      <c r="F6" s="10">
        <f t="shared" si="0"/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8" t="s">
        <v>42</v>
      </c>
      <c r="B7" s="8" t="s">
        <v>43</v>
      </c>
      <c r="C7" s="10">
        <v>45</v>
      </c>
      <c r="D7" s="10"/>
      <c r="E7" s="10">
        <v>45</v>
      </c>
      <c r="F7" s="10">
        <f t="shared" si="0"/>
        <v>0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8" t="s">
        <v>44</v>
      </c>
      <c r="B8" s="8" t="s">
        <v>45</v>
      </c>
      <c r="C8" s="10">
        <v>30</v>
      </c>
      <c r="D8" s="10"/>
      <c r="E8" s="10">
        <v>30</v>
      </c>
      <c r="F8" s="10">
        <f t="shared" si="0"/>
        <v>30</v>
      </c>
      <c r="G8" s="49"/>
      <c r="H8" s="49">
        <v>15</v>
      </c>
      <c r="I8" s="49"/>
      <c r="J8" s="49"/>
      <c r="K8" s="49"/>
      <c r="L8" s="49"/>
      <c r="M8" s="49"/>
      <c r="N8" s="49"/>
      <c r="O8" s="49"/>
      <c r="P8" s="49"/>
      <c r="Q8" s="49">
        <v>15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8" t="s">
        <v>46</v>
      </c>
      <c r="B9" s="8" t="s">
        <v>47</v>
      </c>
      <c r="C9" s="10">
        <v>30</v>
      </c>
      <c r="D9" s="10"/>
      <c r="E9" s="10">
        <v>30</v>
      </c>
      <c r="F9" s="10">
        <f t="shared" si="0"/>
        <v>30.5</v>
      </c>
      <c r="G9" s="49"/>
      <c r="H9" s="49"/>
      <c r="I9" s="49">
        <v>22.5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>
        <v>8</v>
      </c>
      <c r="X9" s="49"/>
      <c r="Y9" s="49"/>
      <c r="Z9" s="49"/>
      <c r="AA9" s="49"/>
      <c r="AB9" s="49"/>
      <c r="AC9" s="49"/>
      <c r="AD9" s="49"/>
      <c r="AE9" s="49"/>
      <c r="AF9" s="4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8" t="s">
        <v>48</v>
      </c>
      <c r="B10" s="8" t="s">
        <v>49</v>
      </c>
      <c r="C10" s="10">
        <v>30</v>
      </c>
      <c r="D10" s="10"/>
      <c r="E10" s="10">
        <v>30</v>
      </c>
      <c r="F10" s="10">
        <f t="shared" si="0"/>
        <v>30</v>
      </c>
      <c r="G10" s="49"/>
      <c r="H10" s="49"/>
      <c r="I10" s="49"/>
      <c r="J10" s="49"/>
      <c r="K10" s="49"/>
      <c r="L10" s="49"/>
      <c r="M10" s="50"/>
      <c r="N10" s="50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30</v>
      </c>
      <c r="AB10" s="49"/>
      <c r="AC10" s="49"/>
      <c r="AD10" s="49"/>
      <c r="AE10" s="49"/>
      <c r="AF10" s="49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4.75">
      <c r="A11" s="8" t="s">
        <v>50</v>
      </c>
      <c r="B11" s="8" t="s">
        <v>51</v>
      </c>
      <c r="C11" s="10">
        <v>30</v>
      </c>
      <c r="D11" s="10"/>
      <c r="E11" s="10">
        <v>30</v>
      </c>
      <c r="F11" s="10">
        <f t="shared" si="0"/>
        <v>30</v>
      </c>
      <c r="G11" s="49"/>
      <c r="H11" s="49"/>
      <c r="I11" s="49"/>
      <c r="J11" s="49"/>
      <c r="K11" s="49"/>
      <c r="L11" s="49"/>
      <c r="M11" s="49">
        <v>30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4.75">
      <c r="A12" s="8" t="s">
        <v>52</v>
      </c>
      <c r="B12" s="8" t="s">
        <v>53</v>
      </c>
      <c r="C12" s="10">
        <v>30</v>
      </c>
      <c r="D12" s="10"/>
      <c r="E12" s="10">
        <v>30</v>
      </c>
      <c r="F12" s="10">
        <f t="shared" si="0"/>
        <v>30</v>
      </c>
      <c r="G12" s="49"/>
      <c r="H12" s="49"/>
      <c r="I12" s="49"/>
      <c r="J12" s="49">
        <v>15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>
        <v>15</v>
      </c>
      <c r="Z12" s="49"/>
      <c r="AA12" s="49"/>
      <c r="AB12" s="49"/>
      <c r="AC12" s="49"/>
      <c r="AD12" s="49"/>
      <c r="AE12" s="49"/>
      <c r="AF12" s="49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8" t="s">
        <v>54</v>
      </c>
      <c r="B13" s="8" t="s">
        <v>55</v>
      </c>
      <c r="C13" s="10">
        <v>60</v>
      </c>
      <c r="D13" s="10"/>
      <c r="E13" s="10">
        <v>60</v>
      </c>
      <c r="F13" s="10">
        <f t="shared" si="0"/>
        <v>0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8" t="s">
        <v>56</v>
      </c>
      <c r="B14" s="8" t="s">
        <v>57</v>
      </c>
      <c r="C14" s="10"/>
      <c r="D14" s="10">
        <v>60</v>
      </c>
      <c r="E14" s="10">
        <v>60</v>
      </c>
      <c r="F14" s="10">
        <f t="shared" si="0"/>
        <v>300</v>
      </c>
      <c r="G14" s="49">
        <v>60</v>
      </c>
      <c r="H14" s="49"/>
      <c r="I14" s="49"/>
      <c r="J14" s="49"/>
      <c r="K14" s="49"/>
      <c r="L14" s="49"/>
      <c r="M14" s="49">
        <v>60</v>
      </c>
      <c r="N14" s="49">
        <v>60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60</v>
      </c>
      <c r="AB14" s="49">
        <v>60</v>
      </c>
      <c r="AC14" s="49"/>
      <c r="AD14" s="49"/>
      <c r="AE14" s="49"/>
      <c r="AF14" s="49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75">
      <c r="A15" s="8" t="s">
        <v>58</v>
      </c>
      <c r="B15" s="8" t="s">
        <v>59</v>
      </c>
      <c r="C15" s="10">
        <v>45</v>
      </c>
      <c r="D15" s="10"/>
      <c r="E15" s="10">
        <v>45</v>
      </c>
      <c r="F15" s="10">
        <f t="shared" si="0"/>
        <v>0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48.75">
      <c r="A16" s="8" t="s">
        <v>60</v>
      </c>
      <c r="B16" s="8" t="s">
        <v>61</v>
      </c>
      <c r="C16" s="10">
        <v>45</v>
      </c>
      <c r="D16" s="10"/>
      <c r="E16" s="10">
        <v>45</v>
      </c>
      <c r="F16" s="10">
        <f t="shared" si="0"/>
        <v>45</v>
      </c>
      <c r="G16" s="49"/>
      <c r="H16" s="49"/>
      <c r="I16" s="49"/>
      <c r="J16" s="49"/>
      <c r="K16" s="49"/>
      <c r="L16" s="49"/>
      <c r="M16" s="49"/>
      <c r="N16" s="49">
        <v>45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4.75">
      <c r="A17" s="8" t="s">
        <v>62</v>
      </c>
      <c r="B17" s="8" t="s">
        <v>63</v>
      </c>
      <c r="C17" s="10"/>
      <c r="D17" s="10">
        <v>60</v>
      </c>
      <c r="E17" s="10">
        <v>60</v>
      </c>
      <c r="F17" s="10">
        <f t="shared" si="0"/>
        <v>60</v>
      </c>
      <c r="G17" s="49">
        <v>60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0"/>
      <c r="AC17" s="50"/>
      <c r="AD17" s="49"/>
      <c r="AE17" s="49"/>
      <c r="AF17" s="49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4.75">
      <c r="A18" s="8" t="s">
        <v>64</v>
      </c>
      <c r="B18" s="8" t="s">
        <v>65</v>
      </c>
      <c r="C18" s="10">
        <v>45</v>
      </c>
      <c r="D18" s="10"/>
      <c r="E18" s="10">
        <v>45</v>
      </c>
      <c r="F18" s="10">
        <f t="shared" si="0"/>
        <v>0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>
      <c r="A19" s="8" t="s">
        <v>66</v>
      </c>
      <c r="B19" s="8" t="s">
        <v>67</v>
      </c>
      <c r="C19" s="10">
        <v>45</v>
      </c>
      <c r="D19" s="10"/>
      <c r="E19" s="10">
        <v>45</v>
      </c>
      <c r="F19" s="10">
        <f t="shared" si="0"/>
        <v>45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>
        <v>45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>
      <c r="A20" s="8" t="s">
        <v>68</v>
      </c>
      <c r="B20" s="8" t="s">
        <v>69</v>
      </c>
      <c r="C20" s="10">
        <v>60</v>
      </c>
      <c r="D20" s="10"/>
      <c r="E20" s="10">
        <v>60</v>
      </c>
      <c r="F20" s="10">
        <f t="shared" si="0"/>
        <v>60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>
        <v>60</v>
      </c>
      <c r="X20" s="49"/>
      <c r="Y20" s="49"/>
      <c r="Z20" s="49"/>
      <c r="AA20" s="49"/>
      <c r="AB20" s="49"/>
      <c r="AC20" s="49"/>
      <c r="AD20" s="49"/>
      <c r="AE20" s="49"/>
      <c r="AF20" s="49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>
      <c r="A21" s="8" t="s">
        <v>70</v>
      </c>
      <c r="B21" s="8" t="s">
        <v>71</v>
      </c>
      <c r="C21" s="10">
        <v>45</v>
      </c>
      <c r="D21" s="10"/>
      <c r="E21" s="10">
        <v>45</v>
      </c>
      <c r="F21" s="10">
        <f t="shared" si="0"/>
        <v>45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>
        <v>45</v>
      </c>
      <c r="AD21" s="49"/>
      <c r="AE21" s="49"/>
      <c r="AF21" s="49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>
      <c r="A22" s="8" t="s">
        <v>72</v>
      </c>
      <c r="B22" s="8" t="s">
        <v>73</v>
      </c>
      <c r="C22" s="10">
        <v>45</v>
      </c>
      <c r="D22" s="10"/>
      <c r="E22" s="10">
        <v>45</v>
      </c>
      <c r="F22" s="10">
        <f t="shared" si="0"/>
        <v>45</v>
      </c>
      <c r="G22" s="49"/>
      <c r="H22" s="49"/>
      <c r="I22" s="49"/>
      <c r="J22" s="49"/>
      <c r="K22" s="49"/>
      <c r="L22" s="49"/>
      <c r="M22" s="49">
        <v>45</v>
      </c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>
      <c r="A23" s="8" t="s">
        <v>74</v>
      </c>
      <c r="B23" s="8" t="s">
        <v>75</v>
      </c>
      <c r="C23" s="10">
        <v>45</v>
      </c>
      <c r="D23" s="10"/>
      <c r="E23" s="10">
        <v>45</v>
      </c>
      <c r="F23" s="10">
        <f t="shared" si="0"/>
        <v>60</v>
      </c>
      <c r="G23" s="49"/>
      <c r="H23" s="49"/>
      <c r="I23" s="49"/>
      <c r="J23" s="49"/>
      <c r="K23" s="49"/>
      <c r="L23" s="49"/>
      <c r="M23" s="49"/>
      <c r="N23" s="49"/>
      <c r="O23" s="49"/>
      <c r="P23" s="49">
        <v>60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1.6" customHeight="1">
      <c r="A24" s="8" t="s">
        <v>76</v>
      </c>
      <c r="B24" s="8" t="s">
        <v>77</v>
      </c>
      <c r="C24" s="10">
        <v>90</v>
      </c>
      <c r="D24" s="10"/>
      <c r="E24" s="10">
        <v>90</v>
      </c>
      <c r="F24" s="10">
        <f t="shared" si="0"/>
        <v>90</v>
      </c>
      <c r="G24" s="51"/>
      <c r="H24" s="49">
        <v>45</v>
      </c>
      <c r="I24" s="49"/>
      <c r="J24" s="49">
        <v>45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>
      <c r="A25" s="8" t="s">
        <v>78</v>
      </c>
      <c r="B25" s="8" t="s">
        <v>79</v>
      </c>
      <c r="C25" s="10">
        <v>60</v>
      </c>
      <c r="D25" s="10"/>
      <c r="E25" s="10">
        <v>60</v>
      </c>
      <c r="F25" s="10">
        <f t="shared" si="0"/>
        <v>60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>
        <v>60</v>
      </c>
      <c r="AC25" s="49"/>
      <c r="AD25" s="49"/>
      <c r="AE25" s="49"/>
      <c r="AF25" s="49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4.75">
      <c r="A26" s="8" t="s">
        <v>80</v>
      </c>
      <c r="B26" s="8" t="s">
        <v>81</v>
      </c>
      <c r="C26" s="10">
        <v>30</v>
      </c>
      <c r="D26" s="10"/>
      <c r="E26" s="10">
        <v>30</v>
      </c>
      <c r="F26" s="10">
        <f t="shared" si="0"/>
        <v>90</v>
      </c>
      <c r="G26" s="49"/>
      <c r="H26" s="49"/>
      <c r="I26" s="49"/>
      <c r="J26" s="49"/>
      <c r="K26" s="49"/>
      <c r="L26" s="49"/>
      <c r="M26" s="49"/>
      <c r="N26" s="49"/>
      <c r="O26" s="49"/>
      <c r="P26" s="49">
        <v>30</v>
      </c>
      <c r="Q26" s="49">
        <v>30</v>
      </c>
      <c r="R26" s="49"/>
      <c r="S26" s="49"/>
      <c r="T26" s="49"/>
      <c r="U26" s="49"/>
      <c r="V26" s="49"/>
      <c r="W26" s="49"/>
      <c r="X26" s="49"/>
      <c r="Y26" s="49">
        <v>30</v>
      </c>
      <c r="Z26" s="49"/>
      <c r="AA26" s="49"/>
      <c r="AB26" s="49"/>
      <c r="AC26" s="49"/>
      <c r="AD26" s="49"/>
      <c r="AE26" s="49"/>
      <c r="AF26" s="49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4.75">
      <c r="A27" s="7" t="s">
        <v>82</v>
      </c>
      <c r="B27" s="8" t="s">
        <v>83</v>
      </c>
      <c r="C27" s="10">
        <v>60</v>
      </c>
      <c r="D27" s="10"/>
      <c r="E27" s="10">
        <v>60</v>
      </c>
      <c r="F27" s="10">
        <f t="shared" si="0"/>
        <v>120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>
        <v>60</v>
      </c>
      <c r="R27" s="49"/>
      <c r="S27" s="49"/>
      <c r="T27" s="49"/>
      <c r="U27" s="49"/>
      <c r="V27" s="49"/>
      <c r="W27" s="49"/>
      <c r="X27" s="49"/>
      <c r="Y27" s="49">
        <v>60</v>
      </c>
      <c r="Z27" s="49"/>
      <c r="AA27" s="49"/>
      <c r="AB27" s="49"/>
      <c r="AC27" s="49"/>
      <c r="AD27" s="49"/>
      <c r="AE27" s="49"/>
      <c r="AF27" s="49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>
      <c r="A28" s="8" t="s">
        <v>84</v>
      </c>
      <c r="B28" s="8" t="s">
        <v>85</v>
      </c>
      <c r="C28" s="10">
        <v>30</v>
      </c>
      <c r="D28" s="10"/>
      <c r="E28" s="10">
        <v>30</v>
      </c>
      <c r="F28" s="10">
        <f t="shared" si="0"/>
        <v>30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>
        <v>30</v>
      </c>
      <c r="AD28" s="49"/>
      <c r="AE28" s="49"/>
      <c r="AF28" s="49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>
      <c r="A29" s="8" t="s">
        <v>86</v>
      </c>
      <c r="B29" s="8" t="s">
        <v>87</v>
      </c>
      <c r="C29" s="10">
        <v>15</v>
      </c>
      <c r="D29" s="10">
        <v>15</v>
      </c>
      <c r="E29" s="10">
        <v>15</v>
      </c>
      <c r="F29" s="10">
        <f t="shared" si="0"/>
        <v>30</v>
      </c>
      <c r="G29" s="49"/>
      <c r="H29" s="49"/>
      <c r="I29" s="49">
        <v>30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52"/>
      <c r="AD29" s="52"/>
      <c r="AE29" s="49"/>
      <c r="AF29" s="4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>
      <c r="A30" s="8" t="s">
        <v>88</v>
      </c>
      <c r="B30" s="8" t="s">
        <v>89</v>
      </c>
      <c r="C30" s="10">
        <v>30</v>
      </c>
      <c r="D30" s="10"/>
      <c r="E30" s="10">
        <v>30</v>
      </c>
      <c r="F30" s="10">
        <f t="shared" si="0"/>
        <v>30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>
        <v>30</v>
      </c>
      <c r="AD30" s="49"/>
      <c r="AE30" s="49"/>
      <c r="AF30" s="49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>
      <c r="A31" s="8" t="s">
        <v>90</v>
      </c>
      <c r="B31" s="8" t="s">
        <v>91</v>
      </c>
      <c r="C31" s="10">
        <v>15</v>
      </c>
      <c r="D31" s="10"/>
      <c r="E31" s="10">
        <v>15</v>
      </c>
      <c r="F31" s="10">
        <f t="shared" si="0"/>
        <v>15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>
        <v>15</v>
      </c>
      <c r="Y31" s="49"/>
      <c r="Z31" s="49"/>
      <c r="AA31" s="49"/>
      <c r="AB31" s="49"/>
      <c r="AC31" s="49"/>
      <c r="AD31" s="49"/>
      <c r="AE31" s="49"/>
      <c r="AF31" s="49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>
      <c r="A32" s="8" t="s">
        <v>92</v>
      </c>
      <c r="B32" s="8" t="s">
        <v>93</v>
      </c>
      <c r="C32" s="10">
        <v>15</v>
      </c>
      <c r="D32" s="10"/>
      <c r="E32" s="10">
        <v>15</v>
      </c>
      <c r="F32" s="10">
        <f t="shared" si="0"/>
        <v>15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>
        <v>15</v>
      </c>
      <c r="Y32" s="49"/>
      <c r="Z32" s="49"/>
      <c r="AA32" s="49"/>
      <c r="AB32" s="49"/>
      <c r="AC32" s="49"/>
      <c r="AD32" s="49"/>
      <c r="AE32" s="49"/>
      <c r="AF32" s="49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>
      <c r="A33" s="8" t="s">
        <v>94</v>
      </c>
      <c r="B33" s="8" t="s">
        <v>95</v>
      </c>
      <c r="C33" s="10">
        <v>15</v>
      </c>
      <c r="D33" s="10">
        <v>15</v>
      </c>
      <c r="E33" s="10">
        <v>30</v>
      </c>
      <c r="F33" s="10">
        <v>30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>
        <v>30</v>
      </c>
      <c r="X33" s="49"/>
      <c r="Y33" s="49"/>
      <c r="Z33" s="49"/>
      <c r="AA33" s="49"/>
      <c r="AB33" s="49"/>
      <c r="AC33" s="49"/>
      <c r="AD33" s="49"/>
      <c r="AE33" s="49"/>
      <c r="AF33" s="49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24.75">
      <c r="A34" s="11" t="s">
        <v>96</v>
      </c>
      <c r="B34" s="12" t="s">
        <v>97</v>
      </c>
      <c r="C34" s="13">
        <v>45</v>
      </c>
      <c r="D34" s="10"/>
      <c r="E34" s="10"/>
      <c r="F34" s="10">
        <f t="shared" ref="F34:F42" si="1">SUM(G34:AF34)</f>
        <v>45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>
        <v>45</v>
      </c>
      <c r="AC34" s="49"/>
      <c r="AD34" s="49"/>
      <c r="AE34" s="49"/>
      <c r="AF34" s="49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24.75">
      <c r="A35" s="12" t="s">
        <v>98</v>
      </c>
      <c r="B35" s="12" t="s">
        <v>99</v>
      </c>
      <c r="C35" s="13">
        <v>60</v>
      </c>
      <c r="D35" s="10"/>
      <c r="E35" s="10"/>
      <c r="F35" s="10">
        <f t="shared" si="1"/>
        <v>120</v>
      </c>
      <c r="G35" s="49"/>
      <c r="H35" s="49">
        <v>60</v>
      </c>
      <c r="I35" s="49"/>
      <c r="J35" s="52"/>
      <c r="K35" s="49"/>
      <c r="L35" s="49"/>
      <c r="M35" s="49"/>
      <c r="N35" s="49"/>
      <c r="O35" s="49"/>
      <c r="P35" s="49"/>
      <c r="Q35" s="49">
        <v>60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.6" customHeight="1">
      <c r="A36" s="12" t="s">
        <v>100</v>
      </c>
      <c r="B36" s="12" t="s">
        <v>101</v>
      </c>
      <c r="C36" s="13">
        <v>60</v>
      </c>
      <c r="D36" s="10"/>
      <c r="E36" s="10"/>
      <c r="F36" s="10">
        <f t="shared" si="1"/>
        <v>60</v>
      </c>
      <c r="G36" s="49"/>
      <c r="H36" s="49"/>
      <c r="I36" s="49">
        <v>60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9.7" customHeight="1">
      <c r="A37" s="12" t="s">
        <v>102</v>
      </c>
      <c r="B37" s="12" t="s">
        <v>103</v>
      </c>
      <c r="C37" s="13">
        <v>60</v>
      </c>
      <c r="D37" s="10"/>
      <c r="E37" s="10"/>
      <c r="F37" s="10">
        <f t="shared" si="1"/>
        <v>60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>
        <v>60</v>
      </c>
      <c r="AB37" s="49"/>
      <c r="AC37" s="49"/>
      <c r="AD37" s="49"/>
      <c r="AE37" s="49"/>
      <c r="AF37" s="49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23.1" customHeight="1">
      <c r="A38" s="12" t="s">
        <v>104</v>
      </c>
      <c r="B38" s="12" t="s">
        <v>105</v>
      </c>
      <c r="C38" s="13">
        <v>60</v>
      </c>
      <c r="D38" s="10"/>
      <c r="E38" s="10"/>
      <c r="F38" s="10">
        <f t="shared" si="1"/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21.75" customHeight="1">
      <c r="A39" s="12" t="s">
        <v>106</v>
      </c>
      <c r="B39" s="12" t="s">
        <v>107</v>
      </c>
      <c r="C39" s="13">
        <v>60</v>
      </c>
      <c r="D39" s="10"/>
      <c r="E39" s="10"/>
      <c r="F39" s="10">
        <f t="shared" si="1"/>
        <v>60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>
        <v>60</v>
      </c>
      <c r="Z39" s="49"/>
      <c r="AA39" s="49"/>
      <c r="AB39" s="49"/>
      <c r="AC39" s="49"/>
      <c r="AD39" s="49"/>
      <c r="AE39" s="49"/>
      <c r="AF39" s="4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>
      <c r="A40" s="12" t="s">
        <v>108</v>
      </c>
      <c r="B40" s="12" t="s">
        <v>109</v>
      </c>
      <c r="C40" s="13">
        <v>30</v>
      </c>
      <c r="D40" s="10"/>
      <c r="E40" s="10"/>
      <c r="F40" s="10">
        <f t="shared" si="1"/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>
      <c r="A41" s="12" t="s">
        <v>110</v>
      </c>
      <c r="B41" s="12" t="s">
        <v>111</v>
      </c>
      <c r="C41" s="13">
        <v>30</v>
      </c>
      <c r="D41" s="10"/>
      <c r="E41" s="10"/>
      <c r="F41" s="10">
        <f t="shared" si="1"/>
        <v>0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4.75">
      <c r="A42" s="12" t="s">
        <v>112</v>
      </c>
      <c r="B42" s="12" t="s">
        <v>113</v>
      </c>
      <c r="C42" s="13">
        <v>30</v>
      </c>
      <c r="D42" s="10"/>
      <c r="E42" s="10"/>
      <c r="F42" s="10">
        <f t="shared" si="1"/>
        <v>0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24.75">
      <c r="A43" s="15" t="s">
        <v>313</v>
      </c>
      <c r="B43" s="8" t="s">
        <v>114</v>
      </c>
      <c r="C43" s="10">
        <v>60</v>
      </c>
      <c r="D43" s="10"/>
      <c r="E43" s="10">
        <v>60</v>
      </c>
      <c r="F43" s="10">
        <f t="shared" ref="F43:F74" si="2">SUM(G43:AF43)</f>
        <v>0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>
      <c r="A44" s="8" t="s">
        <v>314</v>
      </c>
      <c r="B44" s="8" t="s">
        <v>115</v>
      </c>
      <c r="C44" s="10">
        <v>60</v>
      </c>
      <c r="D44" s="10"/>
      <c r="E44" s="10">
        <v>60</v>
      </c>
      <c r="F44" s="10">
        <f t="shared" si="2"/>
        <v>0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24.75">
      <c r="A45" s="8" t="s">
        <v>315</v>
      </c>
      <c r="B45" s="8" t="s">
        <v>116</v>
      </c>
      <c r="C45" s="10">
        <v>90</v>
      </c>
      <c r="D45" s="10"/>
      <c r="E45" s="10">
        <v>90</v>
      </c>
      <c r="F45" s="10">
        <f t="shared" si="2"/>
        <v>152</v>
      </c>
      <c r="G45" s="49"/>
      <c r="H45" s="49"/>
      <c r="I45" s="49"/>
      <c r="J45" s="49"/>
      <c r="K45" s="49">
        <v>70</v>
      </c>
      <c r="L45" s="49"/>
      <c r="M45" s="49"/>
      <c r="N45" s="49"/>
      <c r="O45" s="49"/>
      <c r="P45" s="49"/>
      <c r="Q45" s="49"/>
      <c r="R45" s="49"/>
      <c r="S45" s="49">
        <v>12</v>
      </c>
      <c r="T45" s="49"/>
      <c r="U45" s="49"/>
      <c r="V45" s="49"/>
      <c r="W45" s="49"/>
      <c r="X45" s="49"/>
      <c r="Y45" s="49"/>
      <c r="Z45" s="49">
        <v>70</v>
      </c>
      <c r="AA45" s="49"/>
      <c r="AB45" s="49"/>
      <c r="AC45" s="49"/>
      <c r="AD45" s="49"/>
      <c r="AE45" s="49"/>
      <c r="AF45" s="49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>
      <c r="A46" s="8" t="s">
        <v>316</v>
      </c>
      <c r="B46" s="8" t="s">
        <v>117</v>
      </c>
      <c r="C46" s="10">
        <v>60</v>
      </c>
      <c r="D46" s="10"/>
      <c r="E46" s="10">
        <v>60</v>
      </c>
      <c r="F46" s="10">
        <f t="shared" si="2"/>
        <v>0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24.75">
      <c r="A47" s="8" t="s">
        <v>317</v>
      </c>
      <c r="B47" s="8" t="s">
        <v>118</v>
      </c>
      <c r="C47" s="10">
        <v>15</v>
      </c>
      <c r="D47" s="10"/>
      <c r="E47" s="10">
        <v>15</v>
      </c>
      <c r="F47" s="10">
        <f t="shared" si="2"/>
        <v>0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24.75">
      <c r="A48" s="8" t="s">
        <v>318</v>
      </c>
      <c r="B48" s="8" t="s">
        <v>119</v>
      </c>
      <c r="C48" s="10">
        <v>30</v>
      </c>
      <c r="D48" s="10"/>
      <c r="E48" s="10">
        <v>30</v>
      </c>
      <c r="F48" s="10">
        <f t="shared" si="2"/>
        <v>0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24.75">
      <c r="A49" s="8" t="s">
        <v>319</v>
      </c>
      <c r="B49" s="8" t="s">
        <v>120</v>
      </c>
      <c r="C49" s="10">
        <v>45</v>
      </c>
      <c r="D49" s="10"/>
      <c r="E49" s="10">
        <v>45</v>
      </c>
      <c r="F49" s="10">
        <f t="shared" si="2"/>
        <v>0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24.75">
      <c r="A50" s="8" t="s">
        <v>320</v>
      </c>
      <c r="B50" s="8" t="s">
        <v>121</v>
      </c>
      <c r="C50" s="10">
        <v>60</v>
      </c>
      <c r="D50" s="10"/>
      <c r="E50" s="10">
        <v>60</v>
      </c>
      <c r="F50" s="10">
        <f t="shared" si="2"/>
        <v>0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24.75">
      <c r="A51" s="8" t="s">
        <v>321</v>
      </c>
      <c r="B51" s="8" t="s">
        <v>122</v>
      </c>
      <c r="C51" s="10">
        <v>75</v>
      </c>
      <c r="D51" s="10"/>
      <c r="E51" s="10">
        <v>75</v>
      </c>
      <c r="F51" s="10">
        <f t="shared" si="2"/>
        <v>0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24.75">
      <c r="A52" s="8" t="s">
        <v>322</v>
      </c>
      <c r="B52" s="8" t="s">
        <v>123</v>
      </c>
      <c r="C52" s="10">
        <v>90</v>
      </c>
      <c r="D52" s="10"/>
      <c r="E52" s="10">
        <v>90</v>
      </c>
      <c r="F52" s="10">
        <f t="shared" si="2"/>
        <v>0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7.850000000000001" customHeight="1">
      <c r="A53" s="8" t="s">
        <v>323</v>
      </c>
      <c r="B53" s="8" t="s">
        <v>124</v>
      </c>
      <c r="C53" s="10"/>
      <c r="D53" s="10">
        <v>60</v>
      </c>
      <c r="E53" s="10">
        <v>60</v>
      </c>
      <c r="F53" s="10">
        <f t="shared" si="2"/>
        <v>60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>
        <v>30</v>
      </c>
      <c r="U53" s="49">
        <v>30</v>
      </c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7.100000000000001" customHeight="1">
      <c r="A54" s="8" t="s">
        <v>324</v>
      </c>
      <c r="B54" s="8" t="s">
        <v>125</v>
      </c>
      <c r="C54" s="10"/>
      <c r="D54" s="10">
        <v>60</v>
      </c>
      <c r="E54" s="10">
        <v>60</v>
      </c>
      <c r="F54" s="10">
        <f t="shared" si="2"/>
        <v>22</v>
      </c>
      <c r="G54" s="49"/>
      <c r="H54" s="49"/>
      <c r="I54" s="49"/>
      <c r="J54" s="49"/>
      <c r="K54" s="49"/>
      <c r="L54" s="49"/>
      <c r="M54" s="49"/>
      <c r="N54" s="49"/>
      <c r="O54" s="49">
        <v>12</v>
      </c>
      <c r="P54" s="49"/>
      <c r="Q54" s="49"/>
      <c r="R54" s="49"/>
      <c r="S54" s="49">
        <v>10</v>
      </c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ht="24.75">
      <c r="A55" s="8" t="s">
        <v>325</v>
      </c>
      <c r="B55" s="8" t="s">
        <v>126</v>
      </c>
      <c r="C55" s="10">
        <v>30</v>
      </c>
      <c r="D55" s="10"/>
      <c r="E55" s="10">
        <v>30</v>
      </c>
      <c r="F55" s="10">
        <f t="shared" si="2"/>
        <v>45</v>
      </c>
      <c r="G55" s="49"/>
      <c r="H55" s="49"/>
      <c r="I55" s="49"/>
      <c r="J55" s="49"/>
      <c r="K55" s="49"/>
      <c r="L55" s="49"/>
      <c r="M55" s="49"/>
      <c r="N55" s="49"/>
      <c r="O55" s="49"/>
      <c r="P55" s="49">
        <v>30</v>
      </c>
      <c r="Q55" s="49"/>
      <c r="R55" s="49"/>
      <c r="S55" s="49"/>
      <c r="T55" s="49"/>
      <c r="U55" s="49"/>
      <c r="V55" s="49">
        <v>15</v>
      </c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24.75">
      <c r="A56" s="8" t="s">
        <v>326</v>
      </c>
      <c r="B56" s="8" t="s">
        <v>127</v>
      </c>
      <c r="C56" s="10">
        <v>60</v>
      </c>
      <c r="D56" s="10"/>
      <c r="E56" s="10">
        <v>60</v>
      </c>
      <c r="F56" s="10">
        <f t="shared" si="2"/>
        <v>60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>
        <v>30</v>
      </c>
      <c r="W56" s="49"/>
      <c r="X56" s="49"/>
      <c r="Y56" s="49"/>
      <c r="Z56" s="49">
        <v>30</v>
      </c>
      <c r="AA56" s="49"/>
      <c r="AB56" s="49"/>
      <c r="AC56" s="49"/>
      <c r="AD56" s="49"/>
      <c r="AE56" s="49"/>
      <c r="AF56" s="49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>
      <c r="A57" s="8" t="s">
        <v>327</v>
      </c>
      <c r="B57" s="8" t="s">
        <v>128</v>
      </c>
      <c r="C57" s="10">
        <v>30</v>
      </c>
      <c r="D57" s="10"/>
      <c r="E57" s="10">
        <v>30</v>
      </c>
      <c r="F57" s="10">
        <f t="shared" si="2"/>
        <v>30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>
        <v>30</v>
      </c>
      <c r="AF57" s="49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>
      <c r="A58" s="8" t="s">
        <v>328</v>
      </c>
      <c r="B58" s="8" t="s">
        <v>129</v>
      </c>
      <c r="C58" s="10">
        <v>30</v>
      </c>
      <c r="D58" s="10"/>
      <c r="E58" s="10">
        <v>30</v>
      </c>
      <c r="F58" s="10">
        <f t="shared" si="2"/>
        <v>30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>
        <v>30</v>
      </c>
      <c r="AF58" s="49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>
      <c r="A59" s="8" t="s">
        <v>329</v>
      </c>
      <c r="B59" s="8" t="s">
        <v>130</v>
      </c>
      <c r="C59" s="10">
        <v>15</v>
      </c>
      <c r="D59" s="10"/>
      <c r="E59" s="10">
        <v>15</v>
      </c>
      <c r="F59" s="10">
        <f t="shared" si="2"/>
        <v>0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>
      <c r="A60" s="8" t="s">
        <v>330</v>
      </c>
      <c r="B60" s="8" t="s">
        <v>131</v>
      </c>
      <c r="C60" s="10">
        <v>15</v>
      </c>
      <c r="D60" s="10"/>
      <c r="E60" s="10">
        <v>15</v>
      </c>
      <c r="F60" s="10">
        <f t="shared" si="2"/>
        <v>0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>
      <c r="A61" s="8" t="s">
        <v>331</v>
      </c>
      <c r="B61" s="8" t="s">
        <v>132</v>
      </c>
      <c r="C61" s="10">
        <v>15</v>
      </c>
      <c r="D61" s="10"/>
      <c r="E61" s="10">
        <v>15</v>
      </c>
      <c r="F61" s="10">
        <f t="shared" si="2"/>
        <v>0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16"/>
      <c r="AH61" s="16"/>
      <c r="AI61" s="16"/>
      <c r="AJ61" s="16"/>
      <c r="AK61" s="16"/>
      <c r="AL61" s="16"/>
      <c r="AM61" s="1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>
      <c r="A62" s="8" t="s">
        <v>332</v>
      </c>
      <c r="B62" s="8" t="s">
        <v>133</v>
      </c>
      <c r="C62" s="10">
        <v>15</v>
      </c>
      <c r="D62" s="10"/>
      <c r="E62" s="10">
        <v>15</v>
      </c>
      <c r="F62" s="10">
        <f t="shared" si="2"/>
        <v>0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ht="18.600000000000001" customHeight="1">
      <c r="A63" s="8" t="s">
        <v>333</v>
      </c>
      <c r="B63" s="8" t="s">
        <v>134</v>
      </c>
      <c r="C63" s="10">
        <v>60</v>
      </c>
      <c r="D63" s="10"/>
      <c r="E63" s="10">
        <v>60</v>
      </c>
      <c r="F63" s="10">
        <f t="shared" si="2"/>
        <v>0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>
      <c r="A64" s="8" t="s">
        <v>334</v>
      </c>
      <c r="B64" s="8" t="s">
        <v>109</v>
      </c>
      <c r="C64" s="10">
        <v>15</v>
      </c>
      <c r="D64" s="10"/>
      <c r="E64" s="10">
        <v>15</v>
      </c>
      <c r="F64" s="10">
        <f t="shared" si="2"/>
        <v>45</v>
      </c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>
        <v>45</v>
      </c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>
      <c r="A65" s="8" t="s">
        <v>335</v>
      </c>
      <c r="B65" s="8" t="s">
        <v>111</v>
      </c>
      <c r="C65" s="10">
        <v>30</v>
      </c>
      <c r="D65" s="10"/>
      <c r="E65" s="10">
        <v>30</v>
      </c>
      <c r="F65" s="10">
        <f t="shared" si="2"/>
        <v>0</v>
      </c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ht="24.75">
      <c r="A66" s="8" t="s">
        <v>336</v>
      </c>
      <c r="B66" s="8" t="s">
        <v>135</v>
      </c>
      <c r="C66" s="10">
        <v>45</v>
      </c>
      <c r="D66" s="10"/>
      <c r="E66" s="10">
        <v>45</v>
      </c>
      <c r="F66" s="10">
        <f t="shared" si="2"/>
        <v>45</v>
      </c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>
        <v>45</v>
      </c>
      <c r="Y66" s="49"/>
      <c r="Z66" s="49"/>
      <c r="AA66" s="49"/>
      <c r="AB66" s="49"/>
      <c r="AC66" s="49"/>
      <c r="AD66" s="49"/>
      <c r="AE66" s="49"/>
      <c r="AF66" s="49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22.35" customHeight="1">
      <c r="A67" s="8" t="s">
        <v>337</v>
      </c>
      <c r="B67" s="8" t="s">
        <v>136</v>
      </c>
      <c r="C67" s="10">
        <v>60</v>
      </c>
      <c r="D67" s="10"/>
      <c r="E67" s="10">
        <v>60</v>
      </c>
      <c r="F67" s="10">
        <f t="shared" si="2"/>
        <v>60</v>
      </c>
      <c r="G67" s="49"/>
      <c r="H67" s="49"/>
      <c r="I67" s="49"/>
      <c r="J67" s="49"/>
      <c r="K67" s="49"/>
      <c r="L67" s="49"/>
      <c r="M67" s="49"/>
      <c r="N67" s="49"/>
      <c r="O67" s="49"/>
      <c r="P67" s="49">
        <v>60</v>
      </c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ht="26.85" customHeight="1">
      <c r="A68" s="8" t="s">
        <v>337</v>
      </c>
      <c r="B68" s="64" t="s">
        <v>292</v>
      </c>
      <c r="C68" s="10"/>
      <c r="D68" s="10">
        <v>60</v>
      </c>
      <c r="E68" s="10">
        <v>60</v>
      </c>
      <c r="F68" s="10">
        <f t="shared" si="2"/>
        <v>60</v>
      </c>
      <c r="G68" s="49"/>
      <c r="H68" s="49"/>
      <c r="I68" s="49"/>
      <c r="J68" s="49"/>
      <c r="K68" s="49"/>
      <c r="L68" s="49"/>
      <c r="M68" s="49"/>
      <c r="N68" s="49"/>
      <c r="O68" s="49"/>
      <c r="P68" s="49">
        <v>60</v>
      </c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ht="28.35" customHeight="1">
      <c r="A69" s="15" t="s">
        <v>338</v>
      </c>
      <c r="B69" s="17" t="s">
        <v>137</v>
      </c>
      <c r="C69" s="10">
        <v>75</v>
      </c>
      <c r="D69" s="10"/>
      <c r="E69" s="10">
        <v>75</v>
      </c>
      <c r="F69" s="10">
        <f t="shared" si="2"/>
        <v>45</v>
      </c>
      <c r="G69" s="49"/>
      <c r="H69" s="49"/>
      <c r="I69" s="49"/>
      <c r="J69" s="49"/>
      <c r="K69" s="49">
        <v>0</v>
      </c>
      <c r="L69" s="49"/>
      <c r="M69" s="49"/>
      <c r="N69" s="49"/>
      <c r="O69" s="49"/>
      <c r="P69" s="49"/>
      <c r="Q69" s="49"/>
      <c r="R69" s="49"/>
      <c r="S69" s="49">
        <v>45</v>
      </c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ht="23.85" customHeight="1">
      <c r="A70" s="8" t="s">
        <v>339</v>
      </c>
      <c r="B70" s="17" t="s">
        <v>138</v>
      </c>
      <c r="C70" s="10">
        <v>90</v>
      </c>
      <c r="D70" s="10"/>
      <c r="E70" s="10">
        <v>90</v>
      </c>
      <c r="F70" s="10">
        <f t="shared" si="2"/>
        <v>90</v>
      </c>
      <c r="G70" s="49"/>
      <c r="H70" s="49"/>
      <c r="I70" s="49"/>
      <c r="J70" s="49"/>
      <c r="K70" s="49"/>
      <c r="L70" s="49">
        <v>90</v>
      </c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ht="23.1" customHeight="1">
      <c r="A71" s="8" t="s">
        <v>340</v>
      </c>
      <c r="B71" s="17" t="s">
        <v>139</v>
      </c>
      <c r="C71" s="10">
        <v>90</v>
      </c>
      <c r="D71" s="10"/>
      <c r="E71" s="10">
        <v>90</v>
      </c>
      <c r="F71" s="10">
        <f t="shared" si="2"/>
        <v>60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>
        <v>60</v>
      </c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ht="19.350000000000001" customHeight="1">
      <c r="A72" s="7"/>
      <c r="B72" s="17" t="s">
        <v>140</v>
      </c>
      <c r="C72" s="10">
        <v>60</v>
      </c>
      <c r="D72" s="10"/>
      <c r="E72" s="10">
        <v>60</v>
      </c>
      <c r="F72" s="10">
        <f t="shared" si="2"/>
        <v>60</v>
      </c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>
        <v>60</v>
      </c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>
      <c r="A73" s="7"/>
      <c r="B73" s="17" t="s">
        <v>141</v>
      </c>
      <c r="C73" s="10">
        <v>60</v>
      </c>
      <c r="D73" s="10"/>
      <c r="E73" s="10">
        <v>60</v>
      </c>
      <c r="F73" s="10">
        <f t="shared" si="2"/>
        <v>60</v>
      </c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>
        <v>60</v>
      </c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ht="17.850000000000001" customHeight="1">
      <c r="A74" s="7"/>
      <c r="B74" s="17" t="s">
        <v>142</v>
      </c>
      <c r="C74" s="10">
        <v>75</v>
      </c>
      <c r="D74" s="10"/>
      <c r="E74" s="9"/>
      <c r="F74" s="10">
        <f t="shared" si="2"/>
        <v>73</v>
      </c>
      <c r="G74" s="49"/>
      <c r="H74" s="49"/>
      <c r="I74" s="49"/>
      <c r="J74" s="49"/>
      <c r="K74" s="49"/>
      <c r="L74" s="49"/>
      <c r="M74" s="49"/>
      <c r="N74" s="49"/>
      <c r="O74" s="49">
        <v>16</v>
      </c>
      <c r="P74" s="49"/>
      <c r="Q74" s="49"/>
      <c r="R74" s="49"/>
      <c r="S74" s="49"/>
      <c r="T74" s="49">
        <v>16</v>
      </c>
      <c r="U74" s="49"/>
      <c r="V74" s="49"/>
      <c r="W74" s="49"/>
      <c r="X74" s="49">
        <v>16</v>
      </c>
      <c r="Y74" s="49"/>
      <c r="Z74" s="49"/>
      <c r="AA74" s="49"/>
      <c r="AB74" s="49"/>
      <c r="AC74" s="49"/>
      <c r="AD74" s="49">
        <v>25</v>
      </c>
      <c r="AE74" s="49"/>
      <c r="AF74" s="49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ht="17.100000000000001" customHeight="1">
      <c r="A75" s="7"/>
      <c r="B75" s="17" t="s">
        <v>143</v>
      </c>
      <c r="C75" s="10"/>
      <c r="D75" s="10"/>
      <c r="E75" s="9"/>
      <c r="F75" s="10"/>
      <c r="G75" s="49"/>
      <c r="H75" s="49"/>
      <c r="I75" s="49"/>
      <c r="J75" s="49"/>
      <c r="K75" s="49"/>
      <c r="L75" s="49">
        <v>60</v>
      </c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ht="15.75">
      <c r="A76" s="14"/>
      <c r="B76" s="17" t="s">
        <v>144</v>
      </c>
      <c r="C76" s="10">
        <v>45</v>
      </c>
      <c r="D76" s="10"/>
      <c r="E76" s="10">
        <v>45</v>
      </c>
      <c r="F76" s="10">
        <f>SUM(G76:AF76)</f>
        <v>45</v>
      </c>
      <c r="G76" s="49"/>
      <c r="H76" s="49"/>
      <c r="I76" s="49"/>
      <c r="J76" s="49"/>
      <c r="K76" s="49"/>
      <c r="L76" s="49"/>
      <c r="M76" s="49"/>
      <c r="N76" s="49"/>
      <c r="O76" s="49">
        <v>45</v>
      </c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ht="17.100000000000001" customHeight="1">
      <c r="A77" s="7"/>
      <c r="B77" s="17" t="s">
        <v>145</v>
      </c>
      <c r="C77" s="10"/>
      <c r="D77" s="10"/>
      <c r="E77" s="9"/>
      <c r="F77" s="10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>
        <v>45</v>
      </c>
      <c r="AE77" s="49"/>
      <c r="AF77" s="49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ht="17.100000000000001" customHeight="1">
      <c r="A78" s="7"/>
      <c r="B78" s="17" t="s">
        <v>289</v>
      </c>
      <c r="C78" s="10"/>
      <c r="D78" s="10">
        <v>45</v>
      </c>
      <c r="E78" s="9"/>
      <c r="F78" s="10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>
        <v>45</v>
      </c>
      <c r="AF78" s="49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>
      <c r="A79"/>
      <c r="B79" s="68" t="s">
        <v>303</v>
      </c>
      <c r="C79" s="22"/>
      <c r="D79" s="22">
        <v>45</v>
      </c>
      <c r="E79">
        <v>45</v>
      </c>
      <c r="F79">
        <v>45</v>
      </c>
      <c r="G79" s="52"/>
      <c r="H79" s="52"/>
      <c r="I79" s="52"/>
      <c r="J79" s="52"/>
      <c r="K79" s="52"/>
      <c r="L79" s="52"/>
      <c r="M79" s="52"/>
      <c r="N79" s="52"/>
      <c r="O79" s="52">
        <v>45</v>
      </c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>
      <c r="A80" s="18"/>
      <c r="B80" s="19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/>
      <c r="AH80"/>
      <c r="AI80"/>
    </row>
    <row r="81" spans="7:35">
      <c r="G81" s="53">
        <f t="shared" ref="G81:AF81" si="3">SUM(G2:G79)</f>
        <v>120</v>
      </c>
      <c r="H81" s="53">
        <f t="shared" si="3"/>
        <v>120</v>
      </c>
      <c r="I81" s="53">
        <f t="shared" si="3"/>
        <v>157.5</v>
      </c>
      <c r="J81" s="53">
        <f t="shared" si="3"/>
        <v>60</v>
      </c>
      <c r="K81" s="53">
        <f t="shared" si="3"/>
        <v>70</v>
      </c>
      <c r="L81" s="53">
        <f t="shared" si="3"/>
        <v>150</v>
      </c>
      <c r="M81" s="53">
        <f t="shared" si="3"/>
        <v>135</v>
      </c>
      <c r="N81" s="53">
        <f t="shared" si="3"/>
        <v>105</v>
      </c>
      <c r="O81" s="53">
        <f t="shared" si="3"/>
        <v>118</v>
      </c>
      <c r="P81" s="53">
        <f t="shared" si="3"/>
        <v>240</v>
      </c>
      <c r="Q81" s="53">
        <f t="shared" si="3"/>
        <v>165</v>
      </c>
      <c r="R81" s="53">
        <f t="shared" si="3"/>
        <v>90</v>
      </c>
      <c r="S81" s="53">
        <f t="shared" si="3"/>
        <v>67</v>
      </c>
      <c r="T81" s="53">
        <f t="shared" si="3"/>
        <v>76</v>
      </c>
      <c r="U81" s="53">
        <f t="shared" si="3"/>
        <v>90</v>
      </c>
      <c r="V81" s="53">
        <f t="shared" si="3"/>
        <v>45</v>
      </c>
      <c r="W81" s="53">
        <f t="shared" si="3"/>
        <v>98</v>
      </c>
      <c r="X81" s="53">
        <f t="shared" si="3"/>
        <v>121</v>
      </c>
      <c r="Y81" s="53">
        <f t="shared" si="3"/>
        <v>165</v>
      </c>
      <c r="Z81" s="53">
        <f t="shared" si="3"/>
        <v>100</v>
      </c>
      <c r="AA81" s="53">
        <f t="shared" si="3"/>
        <v>150</v>
      </c>
      <c r="AB81" s="53">
        <f t="shared" si="3"/>
        <v>165</v>
      </c>
      <c r="AC81" s="53">
        <f t="shared" si="3"/>
        <v>105</v>
      </c>
      <c r="AD81" s="53">
        <f t="shared" si="3"/>
        <v>70</v>
      </c>
      <c r="AE81" s="53">
        <f t="shared" si="3"/>
        <v>105</v>
      </c>
      <c r="AF81" s="53">
        <f t="shared" si="3"/>
        <v>120</v>
      </c>
      <c r="AG81" s="20"/>
      <c r="AH81" s="20"/>
      <c r="AI81" s="20"/>
    </row>
    <row r="82" spans="7:35">
      <c r="G82" s="53">
        <f t="shared" ref="G82:AF82" si="4">+G81/30</f>
        <v>4</v>
      </c>
      <c r="H82" s="53">
        <f t="shared" si="4"/>
        <v>4</v>
      </c>
      <c r="I82" s="53">
        <f t="shared" si="4"/>
        <v>5.25</v>
      </c>
      <c r="J82" s="53">
        <f t="shared" si="4"/>
        <v>2</v>
      </c>
      <c r="K82" s="53">
        <f t="shared" si="4"/>
        <v>2.3333333333333335</v>
      </c>
      <c r="L82" s="53">
        <f t="shared" si="4"/>
        <v>5</v>
      </c>
      <c r="M82" s="53">
        <f t="shared" si="4"/>
        <v>4.5</v>
      </c>
      <c r="N82" s="53">
        <f t="shared" si="4"/>
        <v>3.5</v>
      </c>
      <c r="O82" s="53">
        <f t="shared" si="4"/>
        <v>3.9333333333333331</v>
      </c>
      <c r="P82" s="53">
        <f t="shared" si="4"/>
        <v>8</v>
      </c>
      <c r="Q82" s="53">
        <f t="shared" si="4"/>
        <v>5.5</v>
      </c>
      <c r="R82" s="53">
        <f t="shared" si="4"/>
        <v>3</v>
      </c>
      <c r="S82" s="53">
        <f t="shared" si="4"/>
        <v>2.2333333333333334</v>
      </c>
      <c r="T82" s="53">
        <f t="shared" si="4"/>
        <v>2.5333333333333332</v>
      </c>
      <c r="U82" s="53">
        <f t="shared" si="4"/>
        <v>3</v>
      </c>
      <c r="V82" s="53">
        <f t="shared" si="4"/>
        <v>1.5</v>
      </c>
      <c r="W82" s="53">
        <f t="shared" si="4"/>
        <v>3.2666666666666666</v>
      </c>
      <c r="X82" s="53">
        <f t="shared" si="4"/>
        <v>4.0333333333333332</v>
      </c>
      <c r="Y82" s="53">
        <f t="shared" si="4"/>
        <v>5.5</v>
      </c>
      <c r="Z82" s="53">
        <f t="shared" si="4"/>
        <v>3.3333333333333335</v>
      </c>
      <c r="AA82" s="53">
        <f t="shared" si="4"/>
        <v>5</v>
      </c>
      <c r="AB82" s="53">
        <f t="shared" si="4"/>
        <v>5.5</v>
      </c>
      <c r="AC82" s="53">
        <f t="shared" si="4"/>
        <v>3.5</v>
      </c>
      <c r="AD82" s="53">
        <f t="shared" si="4"/>
        <v>2.3333333333333335</v>
      </c>
      <c r="AE82" s="53">
        <f t="shared" si="4"/>
        <v>3.5</v>
      </c>
      <c r="AF82" s="53">
        <f t="shared" si="4"/>
        <v>4</v>
      </c>
    </row>
    <row r="83" spans="7:35">
      <c r="G83" s="54" t="s">
        <v>6</v>
      </c>
      <c r="H83" s="54" t="s">
        <v>7</v>
      </c>
      <c r="I83" s="54" t="s">
        <v>8</v>
      </c>
      <c r="J83" s="54" t="s">
        <v>9</v>
      </c>
      <c r="K83" s="54" t="s">
        <v>10</v>
      </c>
      <c r="L83" s="54" t="s">
        <v>11</v>
      </c>
      <c r="M83" s="54" t="s">
        <v>12</v>
      </c>
      <c r="N83" s="54" t="s">
        <v>146</v>
      </c>
      <c r="O83" s="54" t="s">
        <v>14</v>
      </c>
      <c r="P83" s="54" t="s">
        <v>15</v>
      </c>
      <c r="Q83" s="54" t="s">
        <v>16</v>
      </c>
      <c r="R83" s="54" t="s">
        <v>17</v>
      </c>
      <c r="S83" s="54" t="s">
        <v>18</v>
      </c>
      <c r="T83" s="54" t="s">
        <v>19</v>
      </c>
      <c r="U83" s="54" t="s">
        <v>20</v>
      </c>
      <c r="V83" s="54" t="s">
        <v>21</v>
      </c>
      <c r="W83" s="54" t="s">
        <v>22</v>
      </c>
      <c r="X83" s="54" t="s">
        <v>23</v>
      </c>
      <c r="Y83" s="54" t="s">
        <v>24</v>
      </c>
      <c r="Z83" s="54" t="s">
        <v>25</v>
      </c>
      <c r="AA83" s="54" t="s">
        <v>26</v>
      </c>
      <c r="AB83" s="54" t="s">
        <v>27</v>
      </c>
      <c r="AC83" s="54" t="s">
        <v>28</v>
      </c>
      <c r="AD83" s="54" t="s">
        <v>29</v>
      </c>
      <c r="AE83" s="54" t="s">
        <v>30</v>
      </c>
      <c r="AF83" s="54" t="s">
        <v>31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J95"/>
  <sheetViews>
    <sheetView zoomScale="110" zoomScaleNormal="110" workbookViewId="0">
      <pane ySplit="1" topLeftCell="A89" activePane="bottomLeft" state="frozen"/>
      <selection pane="bottomLeft" activeCell="B94" sqref="B94"/>
    </sheetView>
  </sheetViews>
  <sheetFormatPr defaultRowHeight="15"/>
  <cols>
    <col min="1" max="1" width="4.5703125" style="39" customWidth="1"/>
    <col min="2" max="2" width="23.7109375" style="71" customWidth="1"/>
    <col min="3" max="3" width="4.42578125" style="77" customWidth="1"/>
    <col min="4" max="4" width="5.140625" style="77" customWidth="1"/>
    <col min="5" max="5" width="5" style="77" customWidth="1"/>
    <col min="6" max="6" width="5.42578125" style="77" customWidth="1"/>
    <col min="7" max="7" width="5.5703125" style="77" customWidth="1"/>
    <col min="8" max="8" width="5.85546875" style="60" customWidth="1"/>
    <col min="9" max="9" width="5.28515625" style="60" customWidth="1"/>
    <col min="10" max="10" width="5.5703125" style="60" customWidth="1"/>
    <col min="11" max="13" width="6.5703125" style="60" customWidth="1"/>
    <col min="14" max="14" width="5.85546875" style="60" customWidth="1"/>
    <col min="15" max="15" width="4.28515625" style="60" customWidth="1"/>
    <col min="16" max="16" width="4.42578125" style="60" customWidth="1"/>
    <col min="17" max="17" width="4" style="60" customWidth="1"/>
    <col min="18" max="18" width="4.85546875" style="60" customWidth="1"/>
    <col min="19" max="19" width="6" style="60" customWidth="1"/>
    <col min="20" max="20" width="4.7109375" style="60" customWidth="1"/>
    <col min="21" max="21" width="5.140625" style="60" customWidth="1"/>
    <col min="22" max="23" width="6.5703125" style="60" customWidth="1"/>
    <col min="24" max="24" width="5.28515625" style="60" customWidth="1"/>
    <col min="25" max="25" width="6.5703125" style="60" customWidth="1"/>
    <col min="26" max="26" width="5.28515625" style="60" customWidth="1"/>
    <col min="27" max="27" width="4" style="60" customWidth="1"/>
    <col min="28" max="28" width="6.28515625" style="60" customWidth="1"/>
    <col min="29" max="29" width="5.28515625" style="60" customWidth="1"/>
    <col min="30" max="30" width="8.5703125" style="60" customWidth="1"/>
    <col min="31" max="31" width="6" style="60" customWidth="1"/>
    <col min="32" max="32" width="6.140625" style="60" customWidth="1"/>
    <col min="33" max="33" width="5.5703125" style="60" customWidth="1"/>
    <col min="34" max="34" width="34.28515625" style="77" customWidth="1"/>
    <col min="35" max="35" width="6.140625" style="23" customWidth="1"/>
    <col min="36" max="36" width="4" style="21" customWidth="1"/>
    <col min="37" max="1018" width="6.140625" style="21" customWidth="1"/>
    <col min="1019" max="1025" width="6.140625" customWidth="1"/>
  </cols>
  <sheetData>
    <row r="1" spans="1:1024" s="36" customFormat="1" ht="12">
      <c r="A1" s="40"/>
      <c r="B1" s="65" t="s">
        <v>305</v>
      </c>
      <c r="C1" s="69" t="s">
        <v>147</v>
      </c>
      <c r="D1" s="69" t="s">
        <v>2</v>
      </c>
      <c r="E1" s="69" t="s">
        <v>3</v>
      </c>
      <c r="F1" s="70" t="s">
        <v>4</v>
      </c>
      <c r="G1" s="70" t="s">
        <v>249</v>
      </c>
      <c r="H1" s="57" t="s">
        <v>260</v>
      </c>
      <c r="I1" s="57" t="s">
        <v>261</v>
      </c>
      <c r="J1" s="57" t="s">
        <v>262</v>
      </c>
      <c r="K1" s="57" t="s">
        <v>263</v>
      </c>
      <c r="L1" s="57" t="s">
        <v>264</v>
      </c>
      <c r="M1" s="57" t="s">
        <v>265</v>
      </c>
      <c r="N1" s="57" t="s">
        <v>266</v>
      </c>
      <c r="O1" s="57" t="s">
        <v>267</v>
      </c>
      <c r="P1" s="57" t="s">
        <v>268</v>
      </c>
      <c r="Q1" s="57" t="s">
        <v>269</v>
      </c>
      <c r="R1" s="57" t="s">
        <v>259</v>
      </c>
      <c r="S1" s="57" t="s">
        <v>270</v>
      </c>
      <c r="T1" s="57" t="s">
        <v>271</v>
      </c>
      <c r="U1" s="57" t="s">
        <v>272</v>
      </c>
      <c r="V1" s="57" t="s">
        <v>273</v>
      </c>
      <c r="W1" s="57" t="s">
        <v>274</v>
      </c>
      <c r="X1" s="57" t="s">
        <v>275</v>
      </c>
      <c r="Y1" s="57" t="s">
        <v>277</v>
      </c>
      <c r="Z1" s="57" t="s">
        <v>276</v>
      </c>
      <c r="AA1" s="57" t="s">
        <v>278</v>
      </c>
      <c r="AB1" s="57" t="s">
        <v>279</v>
      </c>
      <c r="AC1" s="57" t="s">
        <v>280</v>
      </c>
      <c r="AD1" s="57" t="s">
        <v>284</v>
      </c>
      <c r="AE1" s="57" t="s">
        <v>281</v>
      </c>
      <c r="AF1" s="57" t="s">
        <v>282</v>
      </c>
      <c r="AG1" s="57" t="s">
        <v>283</v>
      </c>
      <c r="AH1" s="71"/>
    </row>
    <row r="2" spans="1:1024">
      <c r="A2" s="24" t="s">
        <v>148</v>
      </c>
      <c r="B2" s="72" t="s">
        <v>149</v>
      </c>
      <c r="C2" s="69" t="s">
        <v>150</v>
      </c>
      <c r="D2" s="69"/>
      <c r="E2" s="69">
        <v>90</v>
      </c>
      <c r="F2" s="65">
        <v>90</v>
      </c>
      <c r="G2" s="65">
        <f t="shared" ref="G2:G33" si="0">SUM(H2:AG2)</f>
        <v>90</v>
      </c>
      <c r="H2" s="56"/>
      <c r="I2" s="57"/>
      <c r="J2" s="57"/>
      <c r="K2" s="57"/>
      <c r="L2" s="57"/>
      <c r="M2" s="57"/>
      <c r="N2" s="57"/>
      <c r="O2" s="57"/>
      <c r="P2" s="57"/>
      <c r="Q2" s="57"/>
      <c r="R2" s="57">
        <v>45</v>
      </c>
      <c r="S2" s="57"/>
      <c r="T2" s="57"/>
      <c r="U2" s="57"/>
      <c r="V2" s="57"/>
      <c r="W2" s="57"/>
      <c r="X2" s="57"/>
      <c r="Y2" s="57"/>
      <c r="Z2" s="57">
        <v>45</v>
      </c>
      <c r="AA2" s="57"/>
      <c r="AB2" s="57"/>
      <c r="AC2" s="57"/>
      <c r="AD2" s="57"/>
      <c r="AE2" s="57"/>
      <c r="AF2" s="57"/>
      <c r="AG2" s="57"/>
      <c r="AH2" s="72" t="s">
        <v>149</v>
      </c>
      <c r="AI2" s="27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</row>
    <row r="3" spans="1:1024">
      <c r="A3" s="24" t="s">
        <v>151</v>
      </c>
      <c r="B3" s="72" t="s">
        <v>293</v>
      </c>
      <c r="C3" s="69"/>
      <c r="D3" s="69">
        <v>30</v>
      </c>
      <c r="E3" s="73"/>
      <c r="F3" s="65">
        <v>30</v>
      </c>
      <c r="G3" s="65">
        <f t="shared" si="0"/>
        <v>0</v>
      </c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72" t="s">
        <v>152</v>
      </c>
      <c r="AI3" s="27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</row>
    <row r="4" spans="1:1024">
      <c r="A4" s="24" t="s">
        <v>291</v>
      </c>
      <c r="B4" s="72" t="s">
        <v>153</v>
      </c>
      <c r="C4" s="69" t="s">
        <v>154</v>
      </c>
      <c r="D4" s="69">
        <v>30</v>
      </c>
      <c r="E4" s="69">
        <v>30</v>
      </c>
      <c r="F4" s="70">
        <v>60</v>
      </c>
      <c r="G4" s="65">
        <f t="shared" ref="G4" si="1">SUM(H4:AG4)</f>
        <v>60</v>
      </c>
      <c r="H4" s="57">
        <v>18</v>
      </c>
      <c r="I4" s="57"/>
      <c r="J4" s="57"/>
      <c r="K4" s="57"/>
      <c r="L4" s="57"/>
      <c r="M4" s="57"/>
      <c r="N4" s="57"/>
      <c r="O4" s="57"/>
      <c r="P4" s="58"/>
      <c r="Q4" s="57"/>
      <c r="R4" s="57"/>
      <c r="S4" s="58"/>
      <c r="T4" s="57">
        <v>24</v>
      </c>
      <c r="U4" s="57"/>
      <c r="V4" s="57">
        <v>18</v>
      </c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72" t="s">
        <v>153</v>
      </c>
      <c r="AI4" s="28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</row>
    <row r="5" spans="1:1024">
      <c r="A5" s="24" t="s">
        <v>291</v>
      </c>
      <c r="B5" s="72" t="s">
        <v>153</v>
      </c>
      <c r="C5" s="69" t="s">
        <v>155</v>
      </c>
      <c r="D5" s="69">
        <v>30</v>
      </c>
      <c r="E5" s="69">
        <v>30</v>
      </c>
      <c r="F5" s="70">
        <v>60</v>
      </c>
      <c r="G5" s="65">
        <f t="shared" si="0"/>
        <v>60</v>
      </c>
      <c r="H5" s="57">
        <v>18</v>
      </c>
      <c r="I5" s="57"/>
      <c r="J5" s="57"/>
      <c r="K5" s="57"/>
      <c r="L5" s="57"/>
      <c r="M5" s="57"/>
      <c r="N5" s="57"/>
      <c r="O5" s="57"/>
      <c r="P5" s="58"/>
      <c r="Q5" s="57"/>
      <c r="R5" s="57"/>
      <c r="S5" s="58"/>
      <c r="T5" s="57">
        <v>24</v>
      </c>
      <c r="U5" s="57"/>
      <c r="V5" s="57">
        <v>18</v>
      </c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72" t="s">
        <v>153</v>
      </c>
      <c r="AI5" s="2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</row>
    <row r="6" spans="1:1024">
      <c r="A6" s="24" t="s">
        <v>156</v>
      </c>
      <c r="B6" s="72" t="s">
        <v>157</v>
      </c>
      <c r="C6" s="73" t="s">
        <v>154</v>
      </c>
      <c r="D6" s="69">
        <v>75</v>
      </c>
      <c r="E6" s="69">
        <v>75</v>
      </c>
      <c r="F6" s="74" t="s">
        <v>294</v>
      </c>
      <c r="G6" s="65">
        <f t="shared" si="0"/>
        <v>120</v>
      </c>
      <c r="H6" s="56"/>
      <c r="I6" s="57"/>
      <c r="J6" s="57"/>
      <c r="K6" s="57">
        <v>30</v>
      </c>
      <c r="L6" s="57"/>
      <c r="M6" s="57"/>
      <c r="N6" s="57"/>
      <c r="O6" s="57">
        <v>30</v>
      </c>
      <c r="P6" s="57"/>
      <c r="Q6" s="57">
        <v>30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>
        <v>30</v>
      </c>
      <c r="AE6" s="57"/>
      <c r="AF6" s="57"/>
      <c r="AG6" s="57"/>
      <c r="AH6" s="72" t="s">
        <v>157</v>
      </c>
      <c r="AI6" s="28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</row>
    <row r="7" spans="1:1024">
      <c r="A7" s="24" t="s">
        <v>156</v>
      </c>
      <c r="B7" s="72" t="s">
        <v>157</v>
      </c>
      <c r="C7" s="69" t="s">
        <v>155</v>
      </c>
      <c r="D7" s="69">
        <v>60</v>
      </c>
      <c r="E7" s="69">
        <v>60</v>
      </c>
      <c r="F7" s="65">
        <v>120</v>
      </c>
      <c r="G7" s="65">
        <f t="shared" si="0"/>
        <v>120</v>
      </c>
      <c r="H7" s="56"/>
      <c r="I7" s="57"/>
      <c r="J7" s="57"/>
      <c r="K7" s="57">
        <v>30</v>
      </c>
      <c r="L7" s="57"/>
      <c r="M7" s="57"/>
      <c r="N7" s="57"/>
      <c r="O7" s="57">
        <v>30</v>
      </c>
      <c r="P7" s="57"/>
      <c r="Q7" s="57">
        <v>30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>
        <v>30</v>
      </c>
      <c r="AE7" s="57"/>
      <c r="AF7" s="57"/>
      <c r="AG7" s="57"/>
      <c r="AH7" s="72" t="s">
        <v>157</v>
      </c>
      <c r="AI7" s="28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</row>
    <row r="8" spans="1:1024">
      <c r="A8" s="41" t="s">
        <v>158</v>
      </c>
      <c r="B8" s="72" t="s">
        <v>157</v>
      </c>
      <c r="C8" s="73" t="s">
        <v>159</v>
      </c>
      <c r="D8" s="69">
        <v>60</v>
      </c>
      <c r="E8" s="69">
        <v>60</v>
      </c>
      <c r="F8" s="65">
        <v>120</v>
      </c>
      <c r="G8" s="65">
        <f t="shared" si="0"/>
        <v>120</v>
      </c>
      <c r="H8" s="56"/>
      <c r="I8" s="58"/>
      <c r="J8" s="58"/>
      <c r="K8" s="57">
        <v>30</v>
      </c>
      <c r="L8" s="57"/>
      <c r="M8" s="57"/>
      <c r="N8" s="57"/>
      <c r="O8" s="57">
        <v>30</v>
      </c>
      <c r="P8" s="58"/>
      <c r="Q8" s="57">
        <v>30</v>
      </c>
      <c r="R8" s="58"/>
      <c r="S8" s="58"/>
      <c r="T8" s="57"/>
      <c r="U8" s="58"/>
      <c r="V8" s="57"/>
      <c r="W8" s="58"/>
      <c r="X8" s="58"/>
      <c r="Y8" s="58"/>
      <c r="Z8" s="58"/>
      <c r="AA8" s="58"/>
      <c r="AB8" s="58"/>
      <c r="AC8" s="58"/>
      <c r="AD8" s="57">
        <v>30</v>
      </c>
      <c r="AE8" s="58"/>
      <c r="AF8" s="58"/>
      <c r="AG8" s="58"/>
      <c r="AH8" s="72" t="s">
        <v>157</v>
      </c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</row>
    <row r="9" spans="1:1024">
      <c r="A9" s="41" t="s">
        <v>158</v>
      </c>
      <c r="B9" s="72" t="s">
        <v>157</v>
      </c>
      <c r="C9" s="69" t="s">
        <v>160</v>
      </c>
      <c r="D9" s="69">
        <v>60</v>
      </c>
      <c r="E9" s="69">
        <v>60</v>
      </c>
      <c r="F9" s="65">
        <v>120</v>
      </c>
      <c r="G9" s="65">
        <f t="shared" si="0"/>
        <v>120</v>
      </c>
      <c r="H9" s="56"/>
      <c r="I9" s="57"/>
      <c r="J9" s="57"/>
      <c r="K9" s="57">
        <v>30</v>
      </c>
      <c r="L9" s="57"/>
      <c r="M9" s="57"/>
      <c r="N9" s="57"/>
      <c r="O9" s="57">
        <v>30</v>
      </c>
      <c r="P9" s="58"/>
      <c r="Q9" s="57">
        <v>30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>
        <v>30</v>
      </c>
      <c r="AE9" s="57"/>
      <c r="AF9" s="57"/>
      <c r="AG9" s="57"/>
      <c r="AH9" s="72" t="s">
        <v>157</v>
      </c>
      <c r="AI9" s="2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</row>
    <row r="10" spans="1:1024" s="22" customFormat="1">
      <c r="A10" s="24" t="s">
        <v>161</v>
      </c>
      <c r="B10" s="72" t="s">
        <v>162</v>
      </c>
      <c r="C10" s="69" t="s">
        <v>163</v>
      </c>
      <c r="D10" s="73">
        <v>30</v>
      </c>
      <c r="E10" s="73"/>
      <c r="F10" s="70" t="s">
        <v>296</v>
      </c>
      <c r="G10" s="65">
        <f t="shared" si="0"/>
        <v>210</v>
      </c>
      <c r="H10" s="56"/>
      <c r="I10" s="57"/>
      <c r="J10" s="57"/>
      <c r="K10" s="57"/>
      <c r="L10" s="57"/>
      <c r="M10" s="57"/>
      <c r="N10" s="57"/>
      <c r="O10" s="57">
        <v>30</v>
      </c>
      <c r="P10" s="57"/>
      <c r="Q10" s="57"/>
      <c r="R10" s="57"/>
      <c r="S10" s="57"/>
      <c r="T10" s="57">
        <v>30</v>
      </c>
      <c r="U10" s="57"/>
      <c r="V10" s="57"/>
      <c r="W10" s="57"/>
      <c r="X10" s="57">
        <v>30</v>
      </c>
      <c r="Y10" s="57"/>
      <c r="Z10" s="57"/>
      <c r="AA10" s="57">
        <v>30</v>
      </c>
      <c r="AB10" s="57"/>
      <c r="AC10" s="57">
        <v>30</v>
      </c>
      <c r="AD10" s="57"/>
      <c r="AE10" s="57">
        <v>30</v>
      </c>
      <c r="AF10" s="57"/>
      <c r="AG10" s="57">
        <v>30</v>
      </c>
      <c r="AH10" s="72" t="s">
        <v>162</v>
      </c>
      <c r="AI10" s="29"/>
      <c r="AME10"/>
      <c r="AMF10"/>
      <c r="AMG10"/>
      <c r="AMH10"/>
      <c r="AMI10"/>
      <c r="AMJ10"/>
    </row>
    <row r="11" spans="1:1024">
      <c r="A11" s="24" t="s">
        <v>164</v>
      </c>
      <c r="B11" s="72" t="s">
        <v>165</v>
      </c>
      <c r="C11" s="69" t="s">
        <v>163</v>
      </c>
      <c r="D11" s="73">
        <v>15</v>
      </c>
      <c r="E11" s="73"/>
      <c r="F11" s="70" t="s">
        <v>296</v>
      </c>
      <c r="G11" s="65">
        <f t="shared" si="0"/>
        <v>30</v>
      </c>
      <c r="H11" s="57">
        <v>15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>
        <v>15</v>
      </c>
      <c r="Y11" s="57"/>
      <c r="Z11" s="57"/>
      <c r="AA11" s="57"/>
      <c r="AB11" s="57"/>
      <c r="AC11" s="57"/>
      <c r="AD11" s="57"/>
      <c r="AE11" s="57"/>
      <c r="AF11" s="57"/>
      <c r="AG11" s="57"/>
      <c r="AH11" s="72" t="s">
        <v>165</v>
      </c>
      <c r="AI11" s="29"/>
    </row>
    <row r="12" spans="1:1024">
      <c r="A12" s="24" t="s">
        <v>166</v>
      </c>
      <c r="B12" s="72" t="s">
        <v>167</v>
      </c>
      <c r="C12" s="69" t="s">
        <v>163</v>
      </c>
      <c r="D12" s="73">
        <v>15</v>
      </c>
      <c r="E12" s="73"/>
      <c r="F12" s="70" t="s">
        <v>296</v>
      </c>
      <c r="G12" s="65">
        <f t="shared" si="0"/>
        <v>30</v>
      </c>
      <c r="H12" s="57">
        <v>15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>
        <v>15</v>
      </c>
      <c r="Y12" s="57"/>
      <c r="Z12" s="57"/>
      <c r="AA12" s="57"/>
      <c r="AB12" s="57"/>
      <c r="AC12" s="57"/>
      <c r="AD12" s="57"/>
      <c r="AE12" s="57"/>
      <c r="AF12" s="57"/>
      <c r="AG12" s="57"/>
      <c r="AH12" s="72" t="s">
        <v>167</v>
      </c>
      <c r="AI12" s="29"/>
    </row>
    <row r="13" spans="1:1024" s="26" customFormat="1">
      <c r="A13" s="24" t="s">
        <v>168</v>
      </c>
      <c r="B13" s="72" t="s">
        <v>169</v>
      </c>
      <c r="C13" s="69" t="s">
        <v>163</v>
      </c>
      <c r="D13" s="69">
        <v>60</v>
      </c>
      <c r="E13" s="73"/>
      <c r="F13" s="70">
        <v>60</v>
      </c>
      <c r="G13" s="65">
        <f t="shared" si="0"/>
        <v>60</v>
      </c>
      <c r="H13" s="56"/>
      <c r="I13" s="57"/>
      <c r="J13" s="57"/>
      <c r="K13" s="57"/>
      <c r="L13" s="57">
        <v>60</v>
      </c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72" t="s">
        <v>169</v>
      </c>
      <c r="AI13" s="27"/>
      <c r="AME13"/>
      <c r="AMF13"/>
      <c r="AMG13"/>
      <c r="AMH13"/>
      <c r="AMI13"/>
      <c r="AMJ13"/>
    </row>
    <row r="14" spans="1:1024">
      <c r="A14" s="24" t="s">
        <v>168</v>
      </c>
      <c r="B14" s="72" t="s">
        <v>169</v>
      </c>
      <c r="C14" s="69" t="s">
        <v>170</v>
      </c>
      <c r="D14" s="69">
        <v>60</v>
      </c>
      <c r="E14" s="73"/>
      <c r="F14" s="65">
        <v>60</v>
      </c>
      <c r="G14" s="65">
        <f t="shared" si="0"/>
        <v>60</v>
      </c>
      <c r="H14" s="56"/>
      <c r="I14" s="57"/>
      <c r="J14" s="57"/>
      <c r="K14" s="57"/>
      <c r="L14" s="57">
        <v>60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72" t="s">
        <v>169</v>
      </c>
      <c r="AI14" s="27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</row>
    <row r="15" spans="1:1024">
      <c r="A15" s="24" t="s">
        <v>171</v>
      </c>
      <c r="B15" s="72" t="s">
        <v>172</v>
      </c>
      <c r="C15" s="69" t="s">
        <v>150</v>
      </c>
      <c r="D15" s="69">
        <v>60</v>
      </c>
      <c r="E15" s="73"/>
      <c r="F15" s="65">
        <v>60</v>
      </c>
      <c r="G15" s="65">
        <f t="shared" si="0"/>
        <v>60</v>
      </c>
      <c r="H15" s="56"/>
      <c r="I15" s="57"/>
      <c r="J15" s="57"/>
      <c r="K15" s="57"/>
      <c r="L15" s="57"/>
      <c r="M15" s="57">
        <v>60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72" t="s">
        <v>172</v>
      </c>
      <c r="AI15" s="27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</row>
    <row r="16" spans="1:1024">
      <c r="A16" s="24" t="s">
        <v>173</v>
      </c>
      <c r="B16" s="72" t="s">
        <v>174</v>
      </c>
      <c r="C16" s="69" t="s">
        <v>150</v>
      </c>
      <c r="D16" s="69">
        <v>60</v>
      </c>
      <c r="E16" s="69"/>
      <c r="F16" s="65">
        <v>60</v>
      </c>
      <c r="G16" s="65">
        <f t="shared" si="0"/>
        <v>60</v>
      </c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>
        <v>60</v>
      </c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72" t="s">
        <v>174</v>
      </c>
      <c r="AI16" s="28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</row>
    <row r="17" spans="1:1018">
      <c r="A17" s="24" t="s">
        <v>175</v>
      </c>
      <c r="B17" s="72" t="s">
        <v>176</v>
      </c>
      <c r="C17" s="69" t="s">
        <v>177</v>
      </c>
      <c r="D17" s="73">
        <v>60</v>
      </c>
      <c r="E17" s="73"/>
      <c r="F17" s="70">
        <v>60</v>
      </c>
      <c r="G17" s="65">
        <f t="shared" si="0"/>
        <v>0</v>
      </c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72" t="s">
        <v>176</v>
      </c>
      <c r="AI17" s="28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</row>
    <row r="18" spans="1:1018">
      <c r="A18" s="24" t="s">
        <v>178</v>
      </c>
      <c r="B18" s="75" t="s">
        <v>179</v>
      </c>
      <c r="C18" s="69" t="s">
        <v>150</v>
      </c>
      <c r="D18" s="73">
        <v>90</v>
      </c>
      <c r="E18" s="73"/>
      <c r="F18" s="65">
        <v>90</v>
      </c>
      <c r="G18" s="65">
        <f t="shared" si="0"/>
        <v>90</v>
      </c>
      <c r="H18" s="56"/>
      <c r="I18" s="57"/>
      <c r="J18" s="57"/>
      <c r="K18" s="57"/>
      <c r="L18" s="57"/>
      <c r="M18" s="57">
        <v>90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75" t="s">
        <v>179</v>
      </c>
      <c r="AI18" s="2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</row>
    <row r="19" spans="1:1018">
      <c r="A19" s="24" t="s">
        <v>180</v>
      </c>
      <c r="B19" s="72" t="s">
        <v>181</v>
      </c>
      <c r="C19" s="69" t="s">
        <v>182</v>
      </c>
      <c r="D19" s="69">
        <v>45</v>
      </c>
      <c r="E19" s="73"/>
      <c r="F19" s="70">
        <v>45</v>
      </c>
      <c r="G19" s="65">
        <f t="shared" si="0"/>
        <v>45</v>
      </c>
      <c r="H19" s="56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>
        <v>45</v>
      </c>
      <c r="AH19" s="72" t="s">
        <v>181</v>
      </c>
      <c r="AI19" s="28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</row>
    <row r="20" spans="1:1018">
      <c r="A20" s="24" t="s">
        <v>180</v>
      </c>
      <c r="B20" s="72" t="s">
        <v>181</v>
      </c>
      <c r="C20" s="69" t="s">
        <v>183</v>
      </c>
      <c r="D20" s="69">
        <v>45</v>
      </c>
      <c r="E20" s="73"/>
      <c r="F20" s="65">
        <v>45</v>
      </c>
      <c r="G20" s="65">
        <f t="shared" si="0"/>
        <v>45</v>
      </c>
      <c r="H20" s="56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>
        <v>45</v>
      </c>
      <c r="AH20" s="72" t="s">
        <v>181</v>
      </c>
      <c r="AI20" s="28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</row>
    <row r="21" spans="1:1018">
      <c r="A21" s="24" t="s">
        <v>184</v>
      </c>
      <c r="B21" s="72" t="s">
        <v>185</v>
      </c>
      <c r="C21" s="69" t="s">
        <v>186</v>
      </c>
      <c r="D21" s="69">
        <v>45</v>
      </c>
      <c r="E21" s="73"/>
      <c r="F21" s="70">
        <v>45</v>
      </c>
      <c r="G21" s="65">
        <f t="shared" si="0"/>
        <v>45</v>
      </c>
      <c r="H21" s="56"/>
      <c r="I21" s="57"/>
      <c r="J21" s="57"/>
      <c r="K21" s="57"/>
      <c r="L21" s="57"/>
      <c r="M21" s="57"/>
      <c r="N21" s="57"/>
      <c r="O21" s="57"/>
      <c r="P21" s="57">
        <v>12</v>
      </c>
      <c r="Q21" s="57"/>
      <c r="R21" s="57"/>
      <c r="S21" s="57"/>
      <c r="T21" s="57"/>
      <c r="U21" s="57"/>
      <c r="V21" s="57"/>
      <c r="W21" s="57">
        <v>30</v>
      </c>
      <c r="X21" s="57"/>
      <c r="Y21" s="57"/>
      <c r="Z21" s="57"/>
      <c r="AA21" s="57"/>
      <c r="AB21" s="57"/>
      <c r="AC21" s="57"/>
      <c r="AD21" s="57"/>
      <c r="AE21" s="57"/>
      <c r="AF21" s="57"/>
      <c r="AG21" s="57">
        <v>3</v>
      </c>
      <c r="AH21" s="72" t="s">
        <v>185</v>
      </c>
      <c r="AI21" s="28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</row>
    <row r="22" spans="1:1018">
      <c r="A22" s="24" t="s">
        <v>184</v>
      </c>
      <c r="B22" s="72" t="s">
        <v>185</v>
      </c>
      <c r="C22" s="69" t="s">
        <v>187</v>
      </c>
      <c r="D22" s="69">
        <v>45</v>
      </c>
      <c r="E22" s="73"/>
      <c r="F22" s="70">
        <v>45</v>
      </c>
      <c r="G22" s="65">
        <f t="shared" si="0"/>
        <v>45</v>
      </c>
      <c r="H22" s="56"/>
      <c r="I22" s="57"/>
      <c r="J22" s="57"/>
      <c r="K22" s="57"/>
      <c r="L22" s="57"/>
      <c r="M22" s="57"/>
      <c r="N22" s="57"/>
      <c r="O22" s="57"/>
      <c r="P22" s="57">
        <v>12</v>
      </c>
      <c r="Q22" s="57"/>
      <c r="R22" s="57"/>
      <c r="S22" s="57"/>
      <c r="T22" s="57"/>
      <c r="U22" s="57"/>
      <c r="V22" s="57"/>
      <c r="W22" s="57">
        <v>30</v>
      </c>
      <c r="X22" s="57"/>
      <c r="Y22" s="57"/>
      <c r="Z22" s="57"/>
      <c r="AA22" s="57"/>
      <c r="AB22" s="57"/>
      <c r="AC22" s="57"/>
      <c r="AD22" s="57"/>
      <c r="AE22" s="57"/>
      <c r="AF22" s="57"/>
      <c r="AG22" s="57">
        <v>3</v>
      </c>
      <c r="AH22" s="72" t="s">
        <v>185</v>
      </c>
      <c r="AI22" s="28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</row>
    <row r="23" spans="1:1018">
      <c r="A23" s="24" t="s">
        <v>184</v>
      </c>
      <c r="B23" s="72" t="s">
        <v>185</v>
      </c>
      <c r="C23" s="69" t="s">
        <v>188</v>
      </c>
      <c r="D23" s="69">
        <v>45</v>
      </c>
      <c r="E23" s="73"/>
      <c r="F23" s="70">
        <v>45</v>
      </c>
      <c r="G23" s="65">
        <f t="shared" si="0"/>
        <v>45</v>
      </c>
      <c r="H23" s="56"/>
      <c r="I23" s="57"/>
      <c r="J23" s="57"/>
      <c r="K23" s="57"/>
      <c r="L23" s="57"/>
      <c r="M23" s="57"/>
      <c r="N23" s="57"/>
      <c r="O23" s="57"/>
      <c r="P23" s="57">
        <v>12</v>
      </c>
      <c r="Q23" s="57"/>
      <c r="R23" s="57"/>
      <c r="S23" s="57"/>
      <c r="T23" s="57"/>
      <c r="U23" s="57"/>
      <c r="V23" s="57"/>
      <c r="W23" s="57">
        <v>30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>
        <v>3</v>
      </c>
      <c r="AH23" s="72" t="s">
        <v>185</v>
      </c>
      <c r="AI23" s="28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</row>
    <row r="24" spans="1:1018">
      <c r="A24" s="24" t="s">
        <v>184</v>
      </c>
      <c r="B24" s="72" t="s">
        <v>185</v>
      </c>
      <c r="C24" s="69" t="s">
        <v>189</v>
      </c>
      <c r="D24" s="69">
        <v>45</v>
      </c>
      <c r="E24" s="73"/>
      <c r="F24" s="70">
        <v>45</v>
      </c>
      <c r="G24" s="65">
        <f t="shared" si="0"/>
        <v>45</v>
      </c>
      <c r="H24" s="56"/>
      <c r="I24" s="57"/>
      <c r="J24" s="57"/>
      <c r="K24" s="57"/>
      <c r="L24" s="57"/>
      <c r="M24" s="57"/>
      <c r="N24" s="57"/>
      <c r="O24" s="57"/>
      <c r="P24" s="57">
        <v>12</v>
      </c>
      <c r="Q24" s="57"/>
      <c r="R24" s="57"/>
      <c r="S24" s="57"/>
      <c r="T24" s="57"/>
      <c r="U24" s="57"/>
      <c r="V24" s="57"/>
      <c r="W24" s="57">
        <v>30</v>
      </c>
      <c r="X24" s="57"/>
      <c r="Y24" s="57"/>
      <c r="Z24" s="57"/>
      <c r="AA24" s="57"/>
      <c r="AB24" s="57"/>
      <c r="AC24" s="57"/>
      <c r="AD24" s="57"/>
      <c r="AE24" s="57"/>
      <c r="AF24" s="57"/>
      <c r="AG24" s="57">
        <v>3</v>
      </c>
      <c r="AH24" s="72" t="s">
        <v>185</v>
      </c>
      <c r="AI24" s="28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</row>
    <row r="25" spans="1:1018">
      <c r="A25" s="24" t="s">
        <v>190</v>
      </c>
      <c r="B25" s="72" t="s">
        <v>191</v>
      </c>
      <c r="C25" s="69" t="s">
        <v>186</v>
      </c>
      <c r="D25" s="73"/>
      <c r="E25" s="69">
        <v>60</v>
      </c>
      <c r="F25" s="70">
        <v>60</v>
      </c>
      <c r="G25" s="65">
        <f t="shared" si="0"/>
        <v>60</v>
      </c>
      <c r="H25" s="56"/>
      <c r="I25" s="57">
        <v>60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72" t="s">
        <v>191</v>
      </c>
      <c r="AI25" s="28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</row>
    <row r="26" spans="1:1018">
      <c r="A26" s="24" t="s">
        <v>190</v>
      </c>
      <c r="B26" s="72" t="s">
        <v>191</v>
      </c>
      <c r="C26" s="69" t="s">
        <v>187</v>
      </c>
      <c r="D26" s="73"/>
      <c r="E26" s="69">
        <v>60</v>
      </c>
      <c r="F26" s="70">
        <v>60</v>
      </c>
      <c r="G26" s="65">
        <f t="shared" si="0"/>
        <v>60</v>
      </c>
      <c r="H26" s="56"/>
      <c r="I26" s="57">
        <v>60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72" t="s">
        <v>191</v>
      </c>
      <c r="AI26" s="28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</row>
    <row r="27" spans="1:1018">
      <c r="A27" s="24" t="s">
        <v>190</v>
      </c>
      <c r="B27" s="72" t="s">
        <v>191</v>
      </c>
      <c r="C27" s="69" t="s">
        <v>188</v>
      </c>
      <c r="D27" s="73"/>
      <c r="E27" s="69">
        <v>60</v>
      </c>
      <c r="F27" s="70">
        <v>60</v>
      </c>
      <c r="G27" s="65">
        <f t="shared" si="0"/>
        <v>60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>
        <v>60</v>
      </c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72" t="s">
        <v>191</v>
      </c>
      <c r="AI27" s="28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</row>
    <row r="28" spans="1:1018">
      <c r="A28" s="24" t="s">
        <v>190</v>
      </c>
      <c r="B28" s="72" t="s">
        <v>191</v>
      </c>
      <c r="C28" s="69" t="s">
        <v>189</v>
      </c>
      <c r="D28" s="73"/>
      <c r="E28" s="69">
        <v>60</v>
      </c>
      <c r="F28" s="70">
        <v>60</v>
      </c>
      <c r="G28" s="65">
        <f t="shared" si="0"/>
        <v>60</v>
      </c>
      <c r="H28" s="56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>
        <v>60</v>
      </c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72" t="s">
        <v>191</v>
      </c>
      <c r="AI28" s="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</row>
    <row r="29" spans="1:1018">
      <c r="A29" s="24" t="s">
        <v>192</v>
      </c>
      <c r="B29" s="72" t="s">
        <v>193</v>
      </c>
      <c r="C29" s="69" t="s">
        <v>186</v>
      </c>
      <c r="D29" s="69">
        <v>75</v>
      </c>
      <c r="E29" s="76"/>
      <c r="F29" s="70">
        <v>75</v>
      </c>
      <c r="G29" s="65">
        <f t="shared" si="0"/>
        <v>75</v>
      </c>
      <c r="H29" s="56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>
        <v>25</v>
      </c>
      <c r="W29" s="57"/>
      <c r="X29" s="57">
        <v>25</v>
      </c>
      <c r="Y29" s="57"/>
      <c r="Z29" s="57"/>
      <c r="AA29" s="58"/>
      <c r="AB29" s="57">
        <v>25</v>
      </c>
      <c r="AC29" s="57"/>
      <c r="AD29" s="57"/>
      <c r="AE29" s="57"/>
      <c r="AF29" s="57"/>
      <c r="AG29" s="57"/>
      <c r="AH29" s="72" t="s">
        <v>193</v>
      </c>
      <c r="AI29" s="28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</row>
    <row r="30" spans="1:1018">
      <c r="A30" s="24" t="s">
        <v>192</v>
      </c>
      <c r="B30" s="72" t="s">
        <v>193</v>
      </c>
      <c r="C30" s="69" t="s">
        <v>187</v>
      </c>
      <c r="D30" s="69">
        <v>75</v>
      </c>
      <c r="E30" s="76"/>
      <c r="F30" s="70">
        <v>75</v>
      </c>
      <c r="G30" s="65">
        <f t="shared" si="0"/>
        <v>75</v>
      </c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>
        <v>25</v>
      </c>
      <c r="W30" s="57"/>
      <c r="X30" s="57">
        <v>25</v>
      </c>
      <c r="Y30" s="57"/>
      <c r="Z30" s="57"/>
      <c r="AA30" s="58"/>
      <c r="AB30" s="57">
        <v>25</v>
      </c>
      <c r="AC30" s="57"/>
      <c r="AD30" s="57"/>
      <c r="AE30" s="57"/>
      <c r="AF30" s="57"/>
      <c r="AG30" s="57"/>
      <c r="AH30" s="72" t="s">
        <v>193</v>
      </c>
      <c r="AI30" s="28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</row>
    <row r="31" spans="1:1018">
      <c r="A31" s="24" t="s">
        <v>192</v>
      </c>
      <c r="B31" s="72" t="s">
        <v>193</v>
      </c>
      <c r="C31" s="69" t="s">
        <v>188</v>
      </c>
      <c r="D31" s="69">
        <v>75</v>
      </c>
      <c r="E31" s="76"/>
      <c r="F31" s="70">
        <v>75</v>
      </c>
      <c r="G31" s="65">
        <f t="shared" si="0"/>
        <v>75</v>
      </c>
      <c r="H31" s="56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>
        <v>25</v>
      </c>
      <c r="W31" s="57"/>
      <c r="X31" s="57">
        <v>25</v>
      </c>
      <c r="Y31" s="57"/>
      <c r="Z31" s="57"/>
      <c r="AA31" s="58"/>
      <c r="AB31" s="57">
        <v>25</v>
      </c>
      <c r="AC31" s="57"/>
      <c r="AD31" s="57"/>
      <c r="AE31" s="57"/>
      <c r="AF31" s="57"/>
      <c r="AG31" s="57"/>
      <c r="AH31" s="72" t="s">
        <v>193</v>
      </c>
      <c r="AI31" s="28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</row>
    <row r="32" spans="1:1018">
      <c r="A32" s="24" t="s">
        <v>192</v>
      </c>
      <c r="B32" s="72" t="s">
        <v>193</v>
      </c>
      <c r="C32" s="69" t="s">
        <v>189</v>
      </c>
      <c r="D32" s="69">
        <v>75</v>
      </c>
      <c r="E32" s="76"/>
      <c r="F32" s="70">
        <v>75</v>
      </c>
      <c r="G32" s="65">
        <f t="shared" si="0"/>
        <v>75</v>
      </c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>
        <v>25</v>
      </c>
      <c r="W32" s="57"/>
      <c r="X32" s="57">
        <v>25</v>
      </c>
      <c r="Y32" s="57"/>
      <c r="Z32" s="57"/>
      <c r="AA32" s="58"/>
      <c r="AB32" s="57">
        <v>25</v>
      </c>
      <c r="AC32" s="57"/>
      <c r="AD32" s="57"/>
      <c r="AE32" s="57"/>
      <c r="AF32" s="57"/>
      <c r="AG32" s="57"/>
      <c r="AH32" s="72" t="s">
        <v>193</v>
      </c>
      <c r="AI32" s="28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</row>
    <row r="33" spans="1:1024">
      <c r="A33" s="24" t="s">
        <v>194</v>
      </c>
      <c r="B33" s="72" t="s">
        <v>195</v>
      </c>
      <c r="C33" s="69" t="s">
        <v>186</v>
      </c>
      <c r="D33" s="73"/>
      <c r="E33" s="69">
        <v>75</v>
      </c>
      <c r="F33" s="70">
        <v>75</v>
      </c>
      <c r="G33" s="65">
        <f t="shared" si="0"/>
        <v>75</v>
      </c>
      <c r="H33" s="56"/>
      <c r="I33" s="57"/>
      <c r="J33" s="57"/>
      <c r="K33" s="57"/>
      <c r="L33" s="57">
        <v>40</v>
      </c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15</v>
      </c>
      <c r="AB33" s="57"/>
      <c r="AC33" s="57"/>
      <c r="AD33" s="57"/>
      <c r="AE33" s="57">
        <v>20</v>
      </c>
      <c r="AF33" s="57"/>
      <c r="AG33" s="57"/>
      <c r="AH33" s="72" t="s">
        <v>195</v>
      </c>
      <c r="AI33" s="28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</row>
    <row r="34" spans="1:1024">
      <c r="A34" s="24" t="s">
        <v>194</v>
      </c>
      <c r="B34" s="72" t="s">
        <v>195</v>
      </c>
      <c r="C34" s="69" t="s">
        <v>187</v>
      </c>
      <c r="D34" s="73"/>
      <c r="E34" s="69">
        <v>75</v>
      </c>
      <c r="F34" s="70">
        <v>75</v>
      </c>
      <c r="G34" s="65">
        <f t="shared" ref="G34:G65" si="2">SUM(H34:AG34)</f>
        <v>75</v>
      </c>
      <c r="H34" s="56"/>
      <c r="I34" s="57"/>
      <c r="J34" s="57"/>
      <c r="K34" s="57"/>
      <c r="L34" s="57">
        <v>40</v>
      </c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>
        <v>15</v>
      </c>
      <c r="AB34" s="57"/>
      <c r="AC34" s="57"/>
      <c r="AD34" s="57"/>
      <c r="AE34" s="57">
        <v>20</v>
      </c>
      <c r="AF34" s="57"/>
      <c r="AG34" s="57"/>
      <c r="AH34" s="72" t="s">
        <v>195</v>
      </c>
      <c r="AI34" s="28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</row>
    <row r="35" spans="1:1024">
      <c r="A35" s="24" t="s">
        <v>194</v>
      </c>
      <c r="B35" s="72" t="s">
        <v>195</v>
      </c>
      <c r="C35" s="69" t="s">
        <v>188</v>
      </c>
      <c r="D35" s="73"/>
      <c r="E35" s="69">
        <v>75</v>
      </c>
      <c r="F35" s="70">
        <v>75</v>
      </c>
      <c r="G35" s="65">
        <f t="shared" si="2"/>
        <v>75</v>
      </c>
      <c r="H35" s="56"/>
      <c r="I35" s="57"/>
      <c r="J35" s="57"/>
      <c r="K35" s="57"/>
      <c r="L35" s="57">
        <v>40</v>
      </c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>
        <v>15</v>
      </c>
      <c r="AB35" s="57"/>
      <c r="AC35" s="57"/>
      <c r="AD35" s="57"/>
      <c r="AE35" s="57">
        <v>20</v>
      </c>
      <c r="AF35" s="57"/>
      <c r="AG35" s="57"/>
      <c r="AH35" s="72" t="s">
        <v>195</v>
      </c>
      <c r="AI35" s="28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</row>
    <row r="36" spans="1:1024">
      <c r="A36" s="24" t="s">
        <v>194</v>
      </c>
      <c r="B36" s="72" t="s">
        <v>195</v>
      </c>
      <c r="C36" s="69" t="s">
        <v>189</v>
      </c>
      <c r="D36" s="73"/>
      <c r="E36" s="69">
        <v>75</v>
      </c>
      <c r="F36" s="70">
        <v>75</v>
      </c>
      <c r="G36" s="65">
        <f t="shared" si="2"/>
        <v>75</v>
      </c>
      <c r="H36" s="56"/>
      <c r="I36" s="57"/>
      <c r="J36" s="57"/>
      <c r="K36" s="57"/>
      <c r="L36" s="57">
        <v>40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>
        <v>15</v>
      </c>
      <c r="AB36" s="57"/>
      <c r="AC36" s="57"/>
      <c r="AD36" s="57"/>
      <c r="AE36" s="57">
        <v>20</v>
      </c>
      <c r="AF36" s="57"/>
      <c r="AG36" s="57"/>
      <c r="AH36" s="72" t="s">
        <v>195</v>
      </c>
      <c r="AI36" s="28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</row>
    <row r="37" spans="1:1024">
      <c r="A37" s="24" t="s">
        <v>196</v>
      </c>
      <c r="B37" s="72" t="s">
        <v>197</v>
      </c>
      <c r="C37" s="69" t="s">
        <v>163</v>
      </c>
      <c r="D37" s="69">
        <v>45</v>
      </c>
      <c r="E37" s="73"/>
      <c r="F37" s="70">
        <v>45</v>
      </c>
      <c r="G37" s="65">
        <f t="shared" si="2"/>
        <v>45</v>
      </c>
      <c r="H37" s="56"/>
      <c r="I37" s="57"/>
      <c r="J37" s="57">
        <v>45</v>
      </c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72" t="s">
        <v>197</v>
      </c>
      <c r="AI37" s="28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</row>
    <row r="38" spans="1:1024">
      <c r="A38" s="24" t="s">
        <v>196</v>
      </c>
      <c r="B38" s="72" t="s">
        <v>197</v>
      </c>
      <c r="C38" s="69" t="s">
        <v>170</v>
      </c>
      <c r="D38" s="69">
        <v>45</v>
      </c>
      <c r="E38" s="73"/>
      <c r="F38" s="70">
        <v>45</v>
      </c>
      <c r="G38" s="65">
        <f t="shared" si="2"/>
        <v>45</v>
      </c>
      <c r="H38" s="56"/>
      <c r="I38" s="57"/>
      <c r="J38" s="57">
        <v>45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72" t="s">
        <v>197</v>
      </c>
      <c r="AI38" s="2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</row>
    <row r="39" spans="1:1024" s="26" customFormat="1">
      <c r="A39" s="24" t="s">
        <v>198</v>
      </c>
      <c r="B39" s="75" t="s">
        <v>199</v>
      </c>
      <c r="C39" s="73" t="s">
        <v>150</v>
      </c>
      <c r="D39" s="73"/>
      <c r="E39" s="73">
        <v>45</v>
      </c>
      <c r="F39" s="65">
        <v>45</v>
      </c>
      <c r="G39" s="65">
        <f t="shared" si="2"/>
        <v>45</v>
      </c>
      <c r="H39" s="56"/>
      <c r="I39" s="57"/>
      <c r="J39" s="57"/>
      <c r="K39" s="57"/>
      <c r="L39" s="57"/>
      <c r="M39" s="57"/>
      <c r="N39" s="57"/>
      <c r="O39" s="57"/>
      <c r="P39" s="57"/>
      <c r="Q39" s="57">
        <v>45</v>
      </c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75" t="s">
        <v>199</v>
      </c>
      <c r="AI39" s="27"/>
      <c r="AME39"/>
      <c r="AMF39"/>
      <c r="AMG39"/>
      <c r="AMH39"/>
      <c r="AMI39"/>
      <c r="AMJ39"/>
    </row>
    <row r="40" spans="1:1024" s="26" customFormat="1">
      <c r="A40" s="24" t="s">
        <v>198</v>
      </c>
      <c r="B40" s="75" t="s">
        <v>200</v>
      </c>
      <c r="C40" s="73" t="s">
        <v>150</v>
      </c>
      <c r="D40" s="73">
        <v>45</v>
      </c>
      <c r="E40" s="73"/>
      <c r="F40" s="65">
        <v>45</v>
      </c>
      <c r="G40" s="65">
        <f t="shared" si="2"/>
        <v>45</v>
      </c>
      <c r="H40" s="56"/>
      <c r="I40" s="57"/>
      <c r="J40" s="57"/>
      <c r="K40" s="57"/>
      <c r="L40" s="57"/>
      <c r="M40" s="57"/>
      <c r="N40" s="57"/>
      <c r="O40" s="57"/>
      <c r="P40" s="57"/>
      <c r="Q40" s="57">
        <v>45</v>
      </c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75" t="s">
        <v>200</v>
      </c>
      <c r="AI40" s="27"/>
      <c r="AME40"/>
      <c r="AMF40"/>
      <c r="AMG40"/>
      <c r="AMH40"/>
      <c r="AMI40"/>
      <c r="AMJ40"/>
    </row>
    <row r="41" spans="1:1024">
      <c r="A41" s="24" t="s">
        <v>201</v>
      </c>
      <c r="B41" s="72" t="s">
        <v>202</v>
      </c>
      <c r="C41" s="69" t="s">
        <v>150</v>
      </c>
      <c r="D41" s="69"/>
      <c r="E41" s="73">
        <v>30</v>
      </c>
      <c r="F41" s="65">
        <v>30</v>
      </c>
      <c r="G41" s="65">
        <f t="shared" si="2"/>
        <v>30</v>
      </c>
      <c r="H41" s="56"/>
      <c r="I41" s="57"/>
      <c r="J41" s="57"/>
      <c r="K41" s="57"/>
      <c r="L41" s="57"/>
      <c r="M41" s="57"/>
      <c r="N41" s="57">
        <v>30</v>
      </c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72" t="s">
        <v>202</v>
      </c>
      <c r="AI41" s="28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</row>
    <row r="42" spans="1:1024">
      <c r="A42" s="24" t="s">
        <v>203</v>
      </c>
      <c r="B42" s="75" t="s">
        <v>204</v>
      </c>
      <c r="C42" s="69" t="s">
        <v>163</v>
      </c>
      <c r="D42" s="73"/>
      <c r="E42" s="73">
        <v>45</v>
      </c>
      <c r="F42" s="65">
        <v>45</v>
      </c>
      <c r="G42" s="65">
        <f t="shared" si="2"/>
        <v>45</v>
      </c>
      <c r="H42" s="56"/>
      <c r="I42" s="57">
        <v>9</v>
      </c>
      <c r="J42" s="57"/>
      <c r="K42" s="57"/>
      <c r="L42" s="57"/>
      <c r="M42" s="57"/>
      <c r="N42" s="57">
        <v>6</v>
      </c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>
        <v>30</v>
      </c>
      <c r="AD42" s="57"/>
      <c r="AE42" s="57"/>
      <c r="AF42" s="57"/>
      <c r="AG42" s="57"/>
      <c r="AH42" s="75" t="s">
        <v>204</v>
      </c>
      <c r="AI42" s="28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</row>
    <row r="43" spans="1:1024">
      <c r="A43" s="24" t="s">
        <v>205</v>
      </c>
      <c r="B43" s="72" t="s">
        <v>290</v>
      </c>
      <c r="C43" s="69" t="s">
        <v>163</v>
      </c>
      <c r="D43" s="73"/>
      <c r="E43" s="57">
        <v>0</v>
      </c>
      <c r="F43" s="66">
        <v>0</v>
      </c>
      <c r="G43" s="65">
        <f t="shared" si="2"/>
        <v>0</v>
      </c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0</v>
      </c>
      <c r="X43" s="57"/>
      <c r="Y43" s="57"/>
      <c r="Z43" s="57"/>
      <c r="AA43" s="57">
        <v>0</v>
      </c>
      <c r="AB43" s="57"/>
      <c r="AC43" s="57"/>
      <c r="AD43" s="57"/>
      <c r="AE43" s="57"/>
      <c r="AF43" s="57"/>
      <c r="AG43" s="57"/>
      <c r="AH43" s="72" t="s">
        <v>206</v>
      </c>
      <c r="AI43" s="28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</row>
    <row r="44" spans="1:1024">
      <c r="A44" s="24" t="s">
        <v>205</v>
      </c>
      <c r="B44" s="72" t="s">
        <v>290</v>
      </c>
      <c r="C44" s="69" t="s">
        <v>170</v>
      </c>
      <c r="D44" s="73"/>
      <c r="E44" s="57">
        <v>75</v>
      </c>
      <c r="F44" s="65">
        <v>75</v>
      </c>
      <c r="G44" s="65">
        <f t="shared" si="2"/>
        <v>75</v>
      </c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30</v>
      </c>
      <c r="X44" s="57"/>
      <c r="Y44" s="57"/>
      <c r="Z44" s="57"/>
      <c r="AA44" s="57">
        <v>0</v>
      </c>
      <c r="AB44" s="57"/>
      <c r="AC44" s="57"/>
      <c r="AD44" s="57"/>
      <c r="AE44" s="57">
        <v>45</v>
      </c>
      <c r="AF44" s="57"/>
      <c r="AG44" s="57"/>
      <c r="AH44" s="72" t="s">
        <v>206</v>
      </c>
      <c r="AI44" s="28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</row>
    <row r="45" spans="1:1024">
      <c r="A45" s="24" t="s">
        <v>207</v>
      </c>
      <c r="B45" s="72" t="s">
        <v>208</v>
      </c>
      <c r="C45" s="69" t="s">
        <v>163</v>
      </c>
      <c r="D45" s="73"/>
      <c r="E45" s="69">
        <v>0</v>
      </c>
      <c r="F45" s="65">
        <v>0</v>
      </c>
      <c r="G45" s="65">
        <f t="shared" si="2"/>
        <v>0</v>
      </c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>
        <v>0</v>
      </c>
      <c r="AB45" s="57"/>
      <c r="AC45" s="57"/>
      <c r="AD45" s="57"/>
      <c r="AE45" s="57"/>
      <c r="AF45" s="57"/>
      <c r="AG45" s="57"/>
      <c r="AH45" s="72" t="s">
        <v>208</v>
      </c>
      <c r="AI45" s="28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</row>
    <row r="46" spans="1:1024">
      <c r="A46" s="24" t="s">
        <v>207</v>
      </c>
      <c r="B46" s="72" t="s">
        <v>208</v>
      </c>
      <c r="C46" s="69" t="s">
        <v>170</v>
      </c>
      <c r="D46" s="73"/>
      <c r="E46" s="69">
        <v>45</v>
      </c>
      <c r="F46" s="65">
        <v>45</v>
      </c>
      <c r="G46" s="65">
        <f t="shared" si="2"/>
        <v>45</v>
      </c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>
        <v>45</v>
      </c>
      <c r="AB46" s="57"/>
      <c r="AC46" s="57"/>
      <c r="AD46" s="57"/>
      <c r="AE46" s="57"/>
      <c r="AF46" s="57"/>
      <c r="AG46" s="57"/>
      <c r="AH46" s="72" t="s">
        <v>208</v>
      </c>
      <c r="AI46" s="28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</row>
    <row r="47" spans="1:1024">
      <c r="A47" s="24" t="s">
        <v>209</v>
      </c>
      <c r="B47" s="72" t="s">
        <v>210</v>
      </c>
      <c r="C47" s="69" t="s">
        <v>163</v>
      </c>
      <c r="D47" s="73"/>
      <c r="E47" s="69">
        <v>30</v>
      </c>
      <c r="F47" s="65">
        <v>30</v>
      </c>
      <c r="G47" s="65">
        <f t="shared" si="2"/>
        <v>30</v>
      </c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>
        <v>30</v>
      </c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72" t="s">
        <v>210</v>
      </c>
      <c r="AI47" s="28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</row>
    <row r="48" spans="1:1024">
      <c r="A48" s="24" t="s">
        <v>209</v>
      </c>
      <c r="B48" s="72" t="s">
        <v>210</v>
      </c>
      <c r="C48" s="69" t="s">
        <v>170</v>
      </c>
      <c r="D48" s="73"/>
      <c r="E48" s="69">
        <v>30</v>
      </c>
      <c r="F48" s="65">
        <v>30</v>
      </c>
      <c r="G48" s="65">
        <f t="shared" si="2"/>
        <v>30</v>
      </c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>
        <v>30</v>
      </c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72" t="s">
        <v>210</v>
      </c>
      <c r="AI48" s="2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</row>
    <row r="49" spans="1:1024">
      <c r="A49" s="24" t="s">
        <v>211</v>
      </c>
      <c r="B49" s="72" t="s">
        <v>212</v>
      </c>
      <c r="C49" s="69" t="s">
        <v>154</v>
      </c>
      <c r="D49" s="69">
        <v>60</v>
      </c>
      <c r="E49" s="73">
        <v>60</v>
      </c>
      <c r="F49" s="65">
        <v>60</v>
      </c>
      <c r="G49" s="65">
        <f t="shared" si="2"/>
        <v>60</v>
      </c>
      <c r="H49" s="56"/>
      <c r="I49" s="57"/>
      <c r="J49" s="57">
        <v>29</v>
      </c>
      <c r="K49" s="57"/>
      <c r="L49" s="57"/>
      <c r="M49" s="57"/>
      <c r="N49" s="57"/>
      <c r="O49" s="57"/>
      <c r="P49" s="57"/>
      <c r="Q49" s="57"/>
      <c r="R49" s="57">
        <v>14</v>
      </c>
      <c r="S49" s="57"/>
      <c r="T49" s="57"/>
      <c r="U49" s="57"/>
      <c r="V49" s="57"/>
      <c r="W49" s="57"/>
      <c r="X49" s="57">
        <v>17</v>
      </c>
      <c r="Y49" s="57"/>
      <c r="Z49" s="57"/>
      <c r="AA49" s="57"/>
      <c r="AB49" s="57"/>
      <c r="AC49" s="57"/>
      <c r="AD49" s="57"/>
      <c r="AE49" s="57"/>
      <c r="AF49" s="57"/>
      <c r="AG49" s="57"/>
      <c r="AH49" s="72" t="s">
        <v>212</v>
      </c>
      <c r="AI49" s="28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</row>
    <row r="50" spans="1:1024">
      <c r="A50" s="24" t="s">
        <v>213</v>
      </c>
      <c r="B50" s="72" t="s">
        <v>214</v>
      </c>
      <c r="C50" s="69" t="s">
        <v>154</v>
      </c>
      <c r="D50" s="69">
        <v>45</v>
      </c>
      <c r="E50" s="69">
        <v>45</v>
      </c>
      <c r="F50" s="70">
        <v>90</v>
      </c>
      <c r="G50" s="65">
        <f t="shared" si="2"/>
        <v>90</v>
      </c>
      <c r="H50" s="56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>
        <v>45</v>
      </c>
      <c r="AD50" s="57"/>
      <c r="AE50" s="57"/>
      <c r="AF50" s="57">
        <v>45</v>
      </c>
      <c r="AG50" s="57"/>
      <c r="AH50" s="72" t="s">
        <v>214</v>
      </c>
      <c r="AI50" s="28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</row>
    <row r="51" spans="1:1024">
      <c r="A51" s="24" t="s">
        <v>213</v>
      </c>
      <c r="B51" s="72" t="s">
        <v>214</v>
      </c>
      <c r="C51" s="69" t="s">
        <v>155</v>
      </c>
      <c r="D51" s="69">
        <v>45</v>
      </c>
      <c r="E51" s="69">
        <v>45</v>
      </c>
      <c r="F51" s="65">
        <v>90</v>
      </c>
      <c r="G51" s="65">
        <f t="shared" si="2"/>
        <v>90</v>
      </c>
      <c r="H51" s="56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>
        <v>45</v>
      </c>
      <c r="AD51" s="57"/>
      <c r="AE51" s="57"/>
      <c r="AF51" s="57">
        <v>45</v>
      </c>
      <c r="AG51" s="57"/>
      <c r="AH51" s="72" t="s">
        <v>214</v>
      </c>
      <c r="AI51" s="28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</row>
    <row r="52" spans="1:1024">
      <c r="A52" s="24" t="s">
        <v>215</v>
      </c>
      <c r="B52" s="72" t="s">
        <v>216</v>
      </c>
      <c r="C52" s="69" t="s">
        <v>154</v>
      </c>
      <c r="D52" s="69">
        <v>60</v>
      </c>
      <c r="E52" s="69">
        <v>60</v>
      </c>
      <c r="F52" s="70">
        <v>120</v>
      </c>
      <c r="G52" s="65">
        <f t="shared" si="2"/>
        <v>120</v>
      </c>
      <c r="H52" s="56"/>
      <c r="I52" s="57"/>
      <c r="J52" s="57"/>
      <c r="K52" s="57"/>
      <c r="L52" s="57"/>
      <c r="M52" s="57"/>
      <c r="N52" s="57"/>
      <c r="O52" s="57"/>
      <c r="P52" s="57"/>
      <c r="Q52" s="57"/>
      <c r="R52" s="57">
        <v>60</v>
      </c>
      <c r="S52" s="57"/>
      <c r="T52" s="57"/>
      <c r="U52" s="57"/>
      <c r="V52" s="57"/>
      <c r="W52" s="57"/>
      <c r="X52" s="57"/>
      <c r="Y52" s="57"/>
      <c r="Z52" s="57">
        <v>60</v>
      </c>
      <c r="AA52" s="57"/>
      <c r="AB52" s="57"/>
      <c r="AC52" s="57"/>
      <c r="AD52" s="57"/>
      <c r="AE52" s="57"/>
      <c r="AF52" s="57"/>
      <c r="AG52" s="57"/>
      <c r="AH52" s="72" t="s">
        <v>216</v>
      </c>
      <c r="AI52" s="28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</row>
    <row r="53" spans="1:1024">
      <c r="A53" s="24" t="s">
        <v>215</v>
      </c>
      <c r="B53" s="72" t="s">
        <v>216</v>
      </c>
      <c r="C53" s="69" t="s">
        <v>155</v>
      </c>
      <c r="D53" s="69">
        <v>60</v>
      </c>
      <c r="E53" s="69">
        <v>60</v>
      </c>
      <c r="F53" s="70">
        <v>120</v>
      </c>
      <c r="G53" s="65">
        <f t="shared" si="2"/>
        <v>120</v>
      </c>
      <c r="H53" s="56"/>
      <c r="I53" s="57"/>
      <c r="J53" s="57"/>
      <c r="K53" s="57"/>
      <c r="L53" s="57"/>
      <c r="M53" s="57"/>
      <c r="N53" s="57"/>
      <c r="O53" s="57"/>
      <c r="P53" s="57"/>
      <c r="Q53" s="57"/>
      <c r="R53" s="57">
        <v>60</v>
      </c>
      <c r="S53" s="57"/>
      <c r="T53" s="57"/>
      <c r="U53" s="57"/>
      <c r="V53" s="57"/>
      <c r="W53" s="57"/>
      <c r="X53" s="57"/>
      <c r="Y53" s="57"/>
      <c r="Z53" s="57">
        <v>60</v>
      </c>
      <c r="AA53" s="57"/>
      <c r="AB53" s="57"/>
      <c r="AC53" s="57"/>
      <c r="AD53" s="57"/>
      <c r="AE53" s="57"/>
      <c r="AF53" s="57"/>
      <c r="AG53" s="57"/>
      <c r="AH53" s="72" t="s">
        <v>216</v>
      </c>
      <c r="AI53" s="28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</row>
    <row r="54" spans="1:1024">
      <c r="A54" s="24" t="s">
        <v>217</v>
      </c>
      <c r="B54" s="72" t="s">
        <v>218</v>
      </c>
      <c r="C54" s="69" t="s">
        <v>163</v>
      </c>
      <c r="D54" s="73"/>
      <c r="E54" s="69">
        <v>45</v>
      </c>
      <c r="F54" s="70">
        <v>45</v>
      </c>
      <c r="G54" s="65">
        <f t="shared" si="2"/>
        <v>45</v>
      </c>
      <c r="H54" s="56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45</v>
      </c>
      <c r="Z54" s="57"/>
      <c r="AA54" s="57"/>
      <c r="AB54" s="57"/>
      <c r="AC54" s="57"/>
      <c r="AD54" s="57"/>
      <c r="AE54" s="57"/>
      <c r="AF54" s="57"/>
      <c r="AG54" s="57"/>
      <c r="AH54" s="72" t="s">
        <v>218</v>
      </c>
      <c r="AI54" s="28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</row>
    <row r="55" spans="1:1024">
      <c r="A55" s="24" t="s">
        <v>217</v>
      </c>
      <c r="B55" s="72" t="s">
        <v>218</v>
      </c>
      <c r="C55" s="69" t="s">
        <v>170</v>
      </c>
      <c r="D55" s="73"/>
      <c r="E55" s="69">
        <v>45</v>
      </c>
      <c r="F55" s="70">
        <v>45</v>
      </c>
      <c r="G55" s="65">
        <f t="shared" si="2"/>
        <v>45</v>
      </c>
      <c r="H55" s="56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45</v>
      </c>
      <c r="Z55" s="57"/>
      <c r="AA55" s="57"/>
      <c r="AB55" s="57"/>
      <c r="AC55" s="57"/>
      <c r="AD55" s="57"/>
      <c r="AE55" s="57"/>
      <c r="AF55" s="57"/>
      <c r="AG55" s="57"/>
      <c r="AH55" s="72" t="s">
        <v>218</v>
      </c>
      <c r="AI55" s="28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</row>
    <row r="56" spans="1:1024">
      <c r="A56" s="24" t="s">
        <v>219</v>
      </c>
      <c r="B56" s="72" t="s">
        <v>220</v>
      </c>
      <c r="C56" s="69" t="s">
        <v>163</v>
      </c>
      <c r="D56" s="73">
        <v>60</v>
      </c>
      <c r="E56" s="73"/>
      <c r="F56" s="70">
        <v>60</v>
      </c>
      <c r="G56" s="65">
        <f t="shared" si="2"/>
        <v>0</v>
      </c>
      <c r="H56" s="56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72" t="s">
        <v>220</v>
      </c>
      <c r="AI56" s="28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</row>
    <row r="57" spans="1:1024">
      <c r="A57" s="24"/>
      <c r="B57" s="72" t="s">
        <v>220</v>
      </c>
      <c r="C57" s="69" t="s">
        <v>170</v>
      </c>
      <c r="D57" s="73">
        <v>60</v>
      </c>
      <c r="E57" s="73"/>
      <c r="F57" s="70">
        <v>60</v>
      </c>
      <c r="G57" s="65">
        <f t="shared" si="2"/>
        <v>0</v>
      </c>
      <c r="H57" s="56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72" t="s">
        <v>220</v>
      </c>
      <c r="AI57" s="28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</row>
    <row r="58" spans="1:1024" s="26" customFormat="1">
      <c r="A58" s="24" t="s">
        <v>221</v>
      </c>
      <c r="B58" s="75" t="s">
        <v>222</v>
      </c>
      <c r="C58" s="69" t="s">
        <v>150</v>
      </c>
      <c r="D58" s="73"/>
      <c r="E58" s="57">
        <v>60</v>
      </c>
      <c r="F58" s="47">
        <v>60</v>
      </c>
      <c r="G58" s="65">
        <f t="shared" si="2"/>
        <v>60</v>
      </c>
      <c r="H58" s="56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>
        <v>60</v>
      </c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75" t="s">
        <v>222</v>
      </c>
      <c r="AI58" s="27"/>
      <c r="AME58"/>
      <c r="AMF58"/>
      <c r="AMG58"/>
      <c r="AMH58"/>
      <c r="AMI58"/>
      <c r="AMJ58"/>
    </row>
    <row r="59" spans="1:1024">
      <c r="A59" s="24" t="s">
        <v>223</v>
      </c>
      <c r="B59" s="75" t="s">
        <v>224</v>
      </c>
      <c r="C59" s="69" t="s">
        <v>163</v>
      </c>
      <c r="D59" s="69">
        <v>60</v>
      </c>
      <c r="E59" s="73"/>
      <c r="F59" s="65">
        <v>24</v>
      </c>
      <c r="G59" s="65">
        <f t="shared" si="2"/>
        <v>24</v>
      </c>
      <c r="H59" s="56"/>
      <c r="I59" s="57"/>
      <c r="J59" s="57"/>
      <c r="K59" s="57"/>
      <c r="L59" s="57"/>
      <c r="M59" s="57">
        <v>24</v>
      </c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75" t="s">
        <v>224</v>
      </c>
      <c r="AI59" s="28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</row>
    <row r="60" spans="1:1024">
      <c r="A60" s="24" t="s">
        <v>223</v>
      </c>
      <c r="B60" s="75" t="s">
        <v>224</v>
      </c>
      <c r="C60" s="69" t="s">
        <v>170</v>
      </c>
      <c r="D60" s="69">
        <v>60</v>
      </c>
      <c r="E60" s="73"/>
      <c r="F60" s="65">
        <v>24</v>
      </c>
      <c r="G60" s="65">
        <f t="shared" si="2"/>
        <v>24</v>
      </c>
      <c r="H60" s="56"/>
      <c r="I60" s="57"/>
      <c r="J60" s="57"/>
      <c r="K60" s="57"/>
      <c r="L60" s="57"/>
      <c r="M60" s="57">
        <v>24</v>
      </c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75" t="s">
        <v>224</v>
      </c>
      <c r="AI60" s="28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</row>
    <row r="61" spans="1:1024">
      <c r="A61" s="24" t="s">
        <v>225</v>
      </c>
      <c r="B61" s="75" t="s">
        <v>226</v>
      </c>
      <c r="C61" s="69" t="s">
        <v>163</v>
      </c>
      <c r="D61" s="73"/>
      <c r="E61" s="69">
        <v>75</v>
      </c>
      <c r="F61" s="65">
        <v>50</v>
      </c>
      <c r="G61" s="65">
        <f t="shared" si="2"/>
        <v>50</v>
      </c>
      <c r="H61" s="56"/>
      <c r="I61" s="57"/>
      <c r="J61" s="57"/>
      <c r="K61" s="57"/>
      <c r="L61" s="57"/>
      <c r="M61" s="57">
        <v>25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>
        <v>25</v>
      </c>
      <c r="Y61" s="57"/>
      <c r="Z61" s="57"/>
      <c r="AA61" s="57"/>
      <c r="AB61" s="57"/>
      <c r="AC61" s="57"/>
      <c r="AD61" s="57"/>
      <c r="AE61" s="57"/>
      <c r="AF61" s="57"/>
      <c r="AG61" s="57"/>
      <c r="AH61" s="75" t="s">
        <v>226</v>
      </c>
      <c r="AI61" s="28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</row>
    <row r="62" spans="1:1024">
      <c r="A62" s="24" t="s">
        <v>227</v>
      </c>
      <c r="B62" s="75" t="s">
        <v>228</v>
      </c>
      <c r="C62" s="69" t="s">
        <v>163</v>
      </c>
      <c r="D62" s="73"/>
      <c r="E62" s="69">
        <v>60</v>
      </c>
      <c r="F62" s="65">
        <v>32</v>
      </c>
      <c r="G62" s="65">
        <f t="shared" si="2"/>
        <v>32</v>
      </c>
      <c r="H62" s="56"/>
      <c r="I62" s="57"/>
      <c r="J62" s="57"/>
      <c r="K62" s="57"/>
      <c r="L62" s="57"/>
      <c r="M62" s="58"/>
      <c r="N62" s="57"/>
      <c r="O62" s="57"/>
      <c r="P62" s="57">
        <v>16</v>
      </c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>
        <v>16</v>
      </c>
      <c r="AG62" s="57"/>
      <c r="AH62" s="75" t="s">
        <v>228</v>
      </c>
      <c r="AI62" s="28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</row>
    <row r="63" spans="1:1024">
      <c r="A63" s="24" t="s">
        <v>227</v>
      </c>
      <c r="B63" s="75" t="s">
        <v>228</v>
      </c>
      <c r="C63" s="69" t="s">
        <v>170</v>
      </c>
      <c r="D63" s="73"/>
      <c r="E63" s="69">
        <v>60</v>
      </c>
      <c r="F63" s="65">
        <v>32</v>
      </c>
      <c r="G63" s="65">
        <f t="shared" si="2"/>
        <v>32</v>
      </c>
      <c r="H63" s="56"/>
      <c r="I63" s="57"/>
      <c r="J63" s="57"/>
      <c r="K63" s="57"/>
      <c r="L63" s="57"/>
      <c r="M63" s="58"/>
      <c r="N63" s="57"/>
      <c r="O63" s="57"/>
      <c r="P63" s="57">
        <v>16</v>
      </c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>
        <v>16</v>
      </c>
      <c r="AG63" s="57"/>
      <c r="AH63" s="75" t="s">
        <v>228</v>
      </c>
      <c r="AI63" s="28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</row>
    <row r="64" spans="1:1024">
      <c r="A64" s="24" t="s">
        <v>229</v>
      </c>
      <c r="B64" s="75" t="s">
        <v>230</v>
      </c>
      <c r="C64" s="69" t="s">
        <v>163</v>
      </c>
      <c r="D64" s="69">
        <v>300</v>
      </c>
      <c r="E64" s="73"/>
      <c r="F64" s="65" t="s">
        <v>306</v>
      </c>
      <c r="G64" s="74">
        <f>SUM(H64:AG64)</f>
        <v>160</v>
      </c>
      <c r="H64" s="57">
        <v>30</v>
      </c>
      <c r="I64" s="57"/>
      <c r="J64" s="57"/>
      <c r="K64" s="57">
        <v>15</v>
      </c>
      <c r="L64" s="57"/>
      <c r="M64" s="57"/>
      <c r="N64" s="57">
        <v>30</v>
      </c>
      <c r="O64" s="57"/>
      <c r="P64" s="57">
        <v>10</v>
      </c>
      <c r="Q64" s="57"/>
      <c r="R64" s="57"/>
      <c r="S64" s="57"/>
      <c r="T64" s="57">
        <v>15</v>
      </c>
      <c r="U64" s="57"/>
      <c r="V64" s="57"/>
      <c r="W64" s="57">
        <v>15</v>
      </c>
      <c r="X64" s="57"/>
      <c r="Y64" s="57"/>
      <c r="Z64" s="57"/>
      <c r="AA64" s="57"/>
      <c r="AB64" s="57"/>
      <c r="AC64" s="57">
        <v>15</v>
      </c>
      <c r="AD64" s="57"/>
      <c r="AE64" s="57">
        <v>15</v>
      </c>
      <c r="AF64" s="57">
        <v>15</v>
      </c>
      <c r="AG64" s="57"/>
      <c r="AH64" s="75" t="s">
        <v>230</v>
      </c>
      <c r="AI64" s="28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</row>
    <row r="65" spans="1:1024">
      <c r="A65" s="24" t="s">
        <v>229</v>
      </c>
      <c r="B65" s="75" t="s">
        <v>230</v>
      </c>
      <c r="C65" s="69" t="s">
        <v>170</v>
      </c>
      <c r="D65" s="69">
        <v>375</v>
      </c>
      <c r="E65" s="73"/>
      <c r="F65" s="65" t="s">
        <v>306</v>
      </c>
      <c r="G65" s="74">
        <f t="shared" si="2"/>
        <v>195</v>
      </c>
      <c r="H65" s="57">
        <v>30</v>
      </c>
      <c r="I65" s="57"/>
      <c r="J65" s="57"/>
      <c r="K65" s="57">
        <v>15</v>
      </c>
      <c r="L65" s="57"/>
      <c r="M65" s="57"/>
      <c r="N65" s="57">
        <v>30</v>
      </c>
      <c r="O65" s="57"/>
      <c r="P65" s="57">
        <v>10</v>
      </c>
      <c r="Q65" s="57"/>
      <c r="R65" s="57"/>
      <c r="S65" s="57"/>
      <c r="T65" s="57">
        <v>50</v>
      </c>
      <c r="U65" s="57"/>
      <c r="V65" s="57"/>
      <c r="W65" s="57">
        <v>15</v>
      </c>
      <c r="X65" s="57"/>
      <c r="Y65" s="57"/>
      <c r="Z65" s="57"/>
      <c r="AA65" s="57"/>
      <c r="AB65" s="57"/>
      <c r="AC65" s="57">
        <v>15</v>
      </c>
      <c r="AD65" s="57"/>
      <c r="AE65" s="57">
        <v>15</v>
      </c>
      <c r="AF65" s="57">
        <v>15</v>
      </c>
      <c r="AG65" s="57"/>
      <c r="AH65" s="75" t="s">
        <v>230</v>
      </c>
      <c r="AI65" s="28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</row>
    <row r="66" spans="1:1024">
      <c r="A66" s="24" t="s">
        <v>231</v>
      </c>
      <c r="B66" s="75" t="s">
        <v>232</v>
      </c>
      <c r="C66" s="69" t="s">
        <v>163</v>
      </c>
      <c r="D66" s="69">
        <v>60</v>
      </c>
      <c r="E66" s="73"/>
      <c r="F66" s="65">
        <v>60</v>
      </c>
      <c r="G66" s="65">
        <f t="shared" ref="G66:G82" si="3">SUM(H66:AG66)</f>
        <v>60</v>
      </c>
      <c r="H66" s="57"/>
      <c r="I66" s="57"/>
      <c r="J66" s="57"/>
      <c r="K66" s="57"/>
      <c r="L66" s="57"/>
      <c r="M66" s="57"/>
      <c r="N66" s="57">
        <v>60</v>
      </c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75" t="s">
        <v>232</v>
      </c>
      <c r="AI66" s="28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</row>
    <row r="67" spans="1:1024">
      <c r="A67" s="24" t="s">
        <v>233</v>
      </c>
      <c r="B67" s="75" t="s">
        <v>234</v>
      </c>
      <c r="C67" s="69" t="s">
        <v>150</v>
      </c>
      <c r="D67" s="69">
        <v>45</v>
      </c>
      <c r="E67" s="73"/>
      <c r="F67" s="65">
        <v>90</v>
      </c>
      <c r="G67" s="65">
        <f t="shared" si="3"/>
        <v>42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>
        <v>42</v>
      </c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75" t="s">
        <v>234</v>
      </c>
      <c r="AI67" s="28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</row>
    <row r="68" spans="1:1024">
      <c r="A68" s="24" t="s">
        <v>235</v>
      </c>
      <c r="B68" s="75" t="s">
        <v>236</v>
      </c>
      <c r="C68" s="69" t="s">
        <v>163</v>
      </c>
      <c r="D68" s="69">
        <v>60</v>
      </c>
      <c r="E68" s="73"/>
      <c r="F68" s="65">
        <v>60</v>
      </c>
      <c r="G68" s="65">
        <f t="shared" si="3"/>
        <v>30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>
        <v>30</v>
      </c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75" t="s">
        <v>236</v>
      </c>
      <c r="AI68" s="2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</row>
    <row r="69" spans="1:1024">
      <c r="A69" s="24" t="s">
        <v>235</v>
      </c>
      <c r="B69" s="75" t="s">
        <v>236</v>
      </c>
      <c r="C69" s="69" t="s">
        <v>170</v>
      </c>
      <c r="D69" s="69">
        <v>60</v>
      </c>
      <c r="E69" s="73"/>
      <c r="F69" s="65">
        <v>60</v>
      </c>
      <c r="G69" s="65">
        <f t="shared" si="3"/>
        <v>30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>
        <v>30</v>
      </c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75" t="s">
        <v>236</v>
      </c>
      <c r="AI69" s="28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</row>
    <row r="70" spans="1:1024">
      <c r="A70" s="24" t="s">
        <v>237</v>
      </c>
      <c r="B70" s="75" t="s">
        <v>238</v>
      </c>
      <c r="C70" s="69" t="s">
        <v>163</v>
      </c>
      <c r="D70" s="69">
        <v>60</v>
      </c>
      <c r="E70" s="73"/>
      <c r="F70" s="65">
        <v>60</v>
      </c>
      <c r="G70" s="65">
        <f t="shared" si="3"/>
        <v>30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>
        <v>30</v>
      </c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75" t="s">
        <v>238</v>
      </c>
      <c r="AI70" s="28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</row>
    <row r="71" spans="1:1024">
      <c r="A71" s="24" t="s">
        <v>237</v>
      </c>
      <c r="B71" s="75" t="s">
        <v>238</v>
      </c>
      <c r="C71" s="69" t="s">
        <v>170</v>
      </c>
      <c r="D71" s="69">
        <v>60</v>
      </c>
      <c r="E71" s="73"/>
      <c r="F71" s="65">
        <v>60</v>
      </c>
      <c r="G71" s="65">
        <f t="shared" si="3"/>
        <v>30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>
        <v>30</v>
      </c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75" t="s">
        <v>238</v>
      </c>
      <c r="AI71" s="28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</row>
    <row r="72" spans="1:1024">
      <c r="A72" s="41" t="s">
        <v>239</v>
      </c>
      <c r="B72" s="75" t="s">
        <v>240</v>
      </c>
      <c r="C72" s="69" t="s">
        <v>186</v>
      </c>
      <c r="D72" s="69"/>
      <c r="E72" s="73">
        <v>90</v>
      </c>
      <c r="F72" s="73">
        <v>90</v>
      </c>
      <c r="G72" s="65">
        <f t="shared" si="3"/>
        <v>18</v>
      </c>
      <c r="H72" s="56"/>
      <c r="I72" s="57"/>
      <c r="J72" s="57"/>
      <c r="K72" s="57"/>
      <c r="L72" s="57"/>
      <c r="M72" s="57"/>
      <c r="N72" s="57"/>
      <c r="O72" s="57"/>
      <c r="P72" s="57">
        <v>18</v>
      </c>
      <c r="Q72" s="57"/>
      <c r="R72" s="57"/>
      <c r="S72" s="57"/>
      <c r="T72" s="57"/>
      <c r="U72" s="57"/>
      <c r="V72" s="57"/>
      <c r="W72" s="58"/>
      <c r="X72" s="58"/>
      <c r="Y72" s="57"/>
      <c r="Z72" s="57"/>
      <c r="AA72" s="57"/>
      <c r="AB72" s="57"/>
      <c r="AC72" s="57"/>
      <c r="AD72" s="57"/>
      <c r="AE72" s="57"/>
      <c r="AF72" s="57"/>
      <c r="AG72" s="57"/>
      <c r="AH72" s="75" t="s">
        <v>240</v>
      </c>
      <c r="AI72" s="28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</row>
    <row r="73" spans="1:1024">
      <c r="A73" s="41" t="s">
        <v>239</v>
      </c>
      <c r="B73" s="75" t="s">
        <v>240</v>
      </c>
      <c r="C73" s="69" t="s">
        <v>187</v>
      </c>
      <c r="D73" s="69"/>
      <c r="E73" s="73">
        <v>90</v>
      </c>
      <c r="F73" s="73">
        <v>90</v>
      </c>
      <c r="G73" s="65">
        <f t="shared" si="3"/>
        <v>24</v>
      </c>
      <c r="H73" s="57">
        <v>24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57"/>
      <c r="AF73" s="57"/>
      <c r="AG73" s="57"/>
      <c r="AH73" s="75" t="s">
        <v>240</v>
      </c>
      <c r="AI73" s="28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</row>
    <row r="74" spans="1:1024" s="31" customFormat="1">
      <c r="A74" s="41" t="s">
        <v>239</v>
      </c>
      <c r="B74" s="75" t="s">
        <v>240</v>
      </c>
      <c r="C74" s="73" t="s">
        <v>188</v>
      </c>
      <c r="D74" s="73"/>
      <c r="E74" s="73">
        <v>90</v>
      </c>
      <c r="F74" s="73">
        <v>90</v>
      </c>
      <c r="G74" s="65">
        <f t="shared" si="3"/>
        <v>18</v>
      </c>
      <c r="H74" s="56"/>
      <c r="I74" s="56"/>
      <c r="J74" s="56"/>
      <c r="K74" s="56"/>
      <c r="L74" s="56"/>
      <c r="M74" s="56"/>
      <c r="N74" s="56"/>
      <c r="O74" s="56"/>
      <c r="P74" s="57">
        <v>18</v>
      </c>
      <c r="Q74" s="56"/>
      <c r="R74" s="56"/>
      <c r="S74" s="56"/>
      <c r="T74" s="56"/>
      <c r="U74" s="56"/>
      <c r="V74" s="57"/>
      <c r="W74" s="57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75" t="s">
        <v>240</v>
      </c>
      <c r="AI74" s="30"/>
      <c r="AME74"/>
      <c r="AMF74"/>
      <c r="AMG74"/>
      <c r="AMH74"/>
      <c r="AMI74"/>
      <c r="AMJ74"/>
    </row>
    <row r="75" spans="1:1024">
      <c r="A75" s="24" t="s">
        <v>239</v>
      </c>
      <c r="B75" s="75" t="s">
        <v>240</v>
      </c>
      <c r="C75" s="69" t="s">
        <v>189</v>
      </c>
      <c r="D75" s="73"/>
      <c r="E75" s="69">
        <v>90</v>
      </c>
      <c r="F75" s="69">
        <v>90</v>
      </c>
      <c r="G75" s="65">
        <f t="shared" si="3"/>
        <v>24</v>
      </c>
      <c r="H75" s="57">
        <v>24</v>
      </c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57"/>
      <c r="AF75" s="57"/>
      <c r="AG75" s="57"/>
      <c r="AH75" s="75" t="s">
        <v>240</v>
      </c>
      <c r="AI75" s="28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</row>
    <row r="76" spans="1:1024" s="26" customFormat="1">
      <c r="A76" s="24" t="s">
        <v>241</v>
      </c>
      <c r="B76" s="75" t="s">
        <v>242</v>
      </c>
      <c r="C76" s="69" t="s">
        <v>150</v>
      </c>
      <c r="D76" s="73"/>
      <c r="E76" s="69">
        <v>60</v>
      </c>
      <c r="F76" s="65">
        <v>60</v>
      </c>
      <c r="G76" s="65">
        <f t="shared" si="3"/>
        <v>30</v>
      </c>
      <c r="H76" s="56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>
        <v>15</v>
      </c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>
        <v>15</v>
      </c>
      <c r="AG76" s="57"/>
      <c r="AH76" s="75" t="s">
        <v>242</v>
      </c>
      <c r="AI76" s="27"/>
      <c r="AME76"/>
      <c r="AMF76"/>
      <c r="AMG76"/>
      <c r="AMH76"/>
      <c r="AMI76"/>
      <c r="AMJ76"/>
    </row>
    <row r="77" spans="1:1024">
      <c r="A77" s="24" t="s">
        <v>243</v>
      </c>
      <c r="B77" s="75" t="s">
        <v>244</v>
      </c>
      <c r="C77" s="69" t="s">
        <v>163</v>
      </c>
      <c r="D77" s="69">
        <v>45</v>
      </c>
      <c r="E77" s="73"/>
      <c r="F77" s="65">
        <v>45</v>
      </c>
      <c r="G77" s="65">
        <f t="shared" si="3"/>
        <v>45</v>
      </c>
      <c r="H77" s="56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45</v>
      </c>
      <c r="Z77" s="57"/>
      <c r="AA77" s="57"/>
      <c r="AB77" s="57"/>
      <c r="AC77" s="57"/>
      <c r="AD77" s="57"/>
      <c r="AE77" s="57"/>
      <c r="AF77" s="57"/>
      <c r="AG77" s="57"/>
      <c r="AH77" s="75" t="s">
        <v>244</v>
      </c>
      <c r="AI77" s="29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</row>
    <row r="78" spans="1:1024">
      <c r="A78" s="24" t="s">
        <v>243</v>
      </c>
      <c r="B78" s="75" t="s">
        <v>244</v>
      </c>
      <c r="C78" s="69" t="s">
        <v>170</v>
      </c>
      <c r="D78" s="69">
        <v>45</v>
      </c>
      <c r="E78" s="73"/>
      <c r="F78" s="65">
        <v>45</v>
      </c>
      <c r="G78" s="65">
        <f t="shared" si="3"/>
        <v>45</v>
      </c>
      <c r="H78" s="56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>
        <v>45</v>
      </c>
      <c r="Z78" s="57"/>
      <c r="AA78" s="57"/>
      <c r="AB78" s="57"/>
      <c r="AC78" s="57"/>
      <c r="AD78" s="57"/>
      <c r="AE78" s="57"/>
      <c r="AF78" s="57"/>
      <c r="AG78" s="57"/>
      <c r="AH78" s="75" t="s">
        <v>244</v>
      </c>
      <c r="AI78" s="29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</row>
    <row r="79" spans="1:1024">
      <c r="A79" s="41" t="s">
        <v>245</v>
      </c>
      <c r="B79" s="76" t="s">
        <v>246</v>
      </c>
      <c r="C79" s="76" t="s">
        <v>150</v>
      </c>
      <c r="D79" s="73">
        <v>15</v>
      </c>
      <c r="E79" s="73">
        <v>15</v>
      </c>
      <c r="F79" s="65">
        <v>30</v>
      </c>
      <c r="G79" s="65">
        <f t="shared" si="3"/>
        <v>20</v>
      </c>
      <c r="H79" s="57"/>
      <c r="I79" s="58"/>
      <c r="J79" s="58"/>
      <c r="K79" s="58"/>
      <c r="L79" s="58"/>
      <c r="M79" s="58"/>
      <c r="N79" s="58"/>
      <c r="O79" s="57"/>
      <c r="P79" s="58"/>
      <c r="Q79" s="57"/>
      <c r="R79" s="58"/>
      <c r="S79" s="58"/>
      <c r="T79" s="57"/>
      <c r="U79" s="58"/>
      <c r="V79" s="57">
        <v>20</v>
      </c>
      <c r="W79" s="58"/>
      <c r="X79" s="58"/>
      <c r="Y79" s="58"/>
      <c r="Z79" s="58"/>
      <c r="AA79" s="58"/>
      <c r="AB79" s="58"/>
      <c r="AC79" s="58"/>
      <c r="AD79" s="57"/>
      <c r="AE79" s="58"/>
      <c r="AF79" s="58"/>
      <c r="AG79" s="58"/>
      <c r="AH79" s="76" t="s">
        <v>246</v>
      </c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</row>
    <row r="80" spans="1:1024">
      <c r="A80" s="24" t="s">
        <v>304</v>
      </c>
      <c r="B80" s="75" t="s">
        <v>247</v>
      </c>
      <c r="C80" s="69"/>
      <c r="D80" s="69"/>
      <c r="E80" s="73">
        <v>45</v>
      </c>
      <c r="F80" s="65">
        <v>45</v>
      </c>
      <c r="G80" s="65">
        <f t="shared" si="3"/>
        <v>45</v>
      </c>
      <c r="H80" s="56"/>
      <c r="I80" s="57"/>
      <c r="J80" s="57"/>
      <c r="K80" s="57"/>
      <c r="L80" s="57"/>
      <c r="M80" s="57"/>
      <c r="N80" s="57"/>
      <c r="O80" s="57"/>
      <c r="P80" s="57">
        <v>22.5</v>
      </c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>
        <v>22.5</v>
      </c>
      <c r="AH80" s="75" t="s">
        <v>247</v>
      </c>
      <c r="AI80" s="29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</row>
    <row r="81" spans="1:1018">
      <c r="A81" s="24" t="s">
        <v>288</v>
      </c>
      <c r="B81" s="76" t="s">
        <v>248</v>
      </c>
      <c r="C81" s="69"/>
      <c r="D81" s="69">
        <v>45</v>
      </c>
      <c r="E81" s="73"/>
      <c r="F81" s="65">
        <v>45</v>
      </c>
      <c r="G81" s="65">
        <f t="shared" si="3"/>
        <v>45</v>
      </c>
      <c r="H81" s="56"/>
      <c r="I81" s="57"/>
      <c r="J81" s="57"/>
      <c r="K81" s="57">
        <v>30</v>
      </c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>
        <v>15</v>
      </c>
      <c r="AE81" s="57"/>
      <c r="AF81" s="57"/>
      <c r="AG81" s="57"/>
      <c r="AH81" s="76" t="s">
        <v>248</v>
      </c>
      <c r="AI81" s="29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</row>
    <row r="82" spans="1:1018">
      <c r="A82" s="41" t="s">
        <v>288</v>
      </c>
      <c r="B82" s="76" t="s">
        <v>248</v>
      </c>
      <c r="C82" s="76"/>
      <c r="D82" s="76"/>
      <c r="E82" s="73">
        <v>45</v>
      </c>
      <c r="F82" s="65">
        <v>45</v>
      </c>
      <c r="G82" s="65">
        <f t="shared" si="3"/>
        <v>45</v>
      </c>
      <c r="H82" s="58"/>
      <c r="I82" s="58"/>
      <c r="J82" s="58"/>
      <c r="K82" s="57">
        <v>30</v>
      </c>
      <c r="L82" s="58"/>
      <c r="M82" s="58"/>
      <c r="N82" s="58"/>
      <c r="O82" s="57"/>
      <c r="P82" s="58"/>
      <c r="Q82" s="57"/>
      <c r="R82" s="58"/>
      <c r="S82" s="58"/>
      <c r="T82" s="57"/>
      <c r="U82" s="58"/>
      <c r="V82" s="57"/>
      <c r="W82" s="58"/>
      <c r="X82" s="58"/>
      <c r="Y82" s="58"/>
      <c r="Z82" s="58"/>
      <c r="AA82" s="58"/>
      <c r="AB82" s="58"/>
      <c r="AC82" s="58"/>
      <c r="AD82" s="57">
        <v>15</v>
      </c>
      <c r="AE82" s="58"/>
      <c r="AF82" s="58"/>
      <c r="AG82" s="58"/>
      <c r="AH82" s="76" t="s">
        <v>248</v>
      </c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</row>
    <row r="83" spans="1:1018">
      <c r="A83" s="100"/>
      <c r="B83" s="100"/>
      <c r="C83" s="100"/>
      <c r="D83" s="100"/>
      <c r="E83" s="100"/>
      <c r="F83" s="100"/>
      <c r="G83" s="70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I83" s="29"/>
    </row>
    <row r="84" spans="1:1018" s="38" customFormat="1" ht="12">
      <c r="A84" s="45"/>
      <c r="B84" s="78"/>
      <c r="C84" s="79"/>
      <c r="D84" s="79"/>
      <c r="E84" s="89" t="s">
        <v>307</v>
      </c>
      <c r="F84" s="90"/>
      <c r="G84" s="91"/>
      <c r="H84" s="57">
        <f t="shared" ref="H84:AG84" si="4">SUM(H2:H82)</f>
        <v>174</v>
      </c>
      <c r="I84" s="57">
        <f t="shared" si="4"/>
        <v>129</v>
      </c>
      <c r="J84" s="57">
        <f t="shared" si="4"/>
        <v>119</v>
      </c>
      <c r="K84" s="57">
        <f t="shared" si="4"/>
        <v>210</v>
      </c>
      <c r="L84" s="57">
        <f t="shared" si="4"/>
        <v>280</v>
      </c>
      <c r="M84" s="57">
        <f t="shared" si="4"/>
        <v>223</v>
      </c>
      <c r="N84" s="57">
        <f t="shared" si="4"/>
        <v>156</v>
      </c>
      <c r="O84" s="57">
        <f t="shared" si="4"/>
        <v>150</v>
      </c>
      <c r="P84" s="57">
        <f t="shared" si="4"/>
        <v>158.5</v>
      </c>
      <c r="Q84" s="57">
        <f t="shared" si="4"/>
        <v>210</v>
      </c>
      <c r="R84" s="57">
        <f t="shared" si="4"/>
        <v>179</v>
      </c>
      <c r="S84" s="57">
        <f t="shared" si="4"/>
        <v>162</v>
      </c>
      <c r="T84" s="57">
        <f t="shared" si="4"/>
        <v>218</v>
      </c>
      <c r="U84" s="57">
        <f t="shared" si="4"/>
        <v>180</v>
      </c>
      <c r="V84" s="57">
        <f t="shared" si="4"/>
        <v>156</v>
      </c>
      <c r="W84" s="57">
        <f t="shared" si="4"/>
        <v>240</v>
      </c>
      <c r="X84" s="57">
        <f t="shared" si="4"/>
        <v>202</v>
      </c>
      <c r="Y84" s="57">
        <f t="shared" si="4"/>
        <v>180</v>
      </c>
      <c r="Z84" s="57">
        <f t="shared" si="4"/>
        <v>165</v>
      </c>
      <c r="AA84" s="57">
        <f t="shared" si="4"/>
        <v>135</v>
      </c>
      <c r="AB84" s="57">
        <f t="shared" si="4"/>
        <v>100</v>
      </c>
      <c r="AC84" s="57">
        <f t="shared" si="4"/>
        <v>180</v>
      </c>
      <c r="AD84" s="57">
        <f t="shared" si="4"/>
        <v>150</v>
      </c>
      <c r="AE84" s="57">
        <f t="shared" si="4"/>
        <v>185</v>
      </c>
      <c r="AF84" s="57">
        <f t="shared" si="4"/>
        <v>167</v>
      </c>
      <c r="AG84" s="57">
        <f t="shared" si="4"/>
        <v>154.5</v>
      </c>
      <c r="AH84" s="94" t="s">
        <v>298</v>
      </c>
      <c r="AI84" s="95"/>
      <c r="AJ84" s="46"/>
    </row>
    <row r="85" spans="1:1018" s="36" customFormat="1" ht="12">
      <c r="A85" s="42"/>
      <c r="B85" s="80"/>
      <c r="C85" s="77"/>
      <c r="D85" s="77"/>
      <c r="E85" s="81"/>
      <c r="F85" s="81"/>
      <c r="G85" s="81"/>
      <c r="H85" s="57" t="s">
        <v>260</v>
      </c>
      <c r="I85" s="57" t="s">
        <v>261</v>
      </c>
      <c r="J85" s="57" t="s">
        <v>262</v>
      </c>
      <c r="K85" s="57" t="s">
        <v>263</v>
      </c>
      <c r="L85" s="57" t="s">
        <v>264</v>
      </c>
      <c r="M85" s="57" t="s">
        <v>265</v>
      </c>
      <c r="N85" s="57" t="s">
        <v>266</v>
      </c>
      <c r="O85" s="57" t="s">
        <v>267</v>
      </c>
      <c r="P85" s="57" t="s">
        <v>268</v>
      </c>
      <c r="Q85" s="57" t="s">
        <v>269</v>
      </c>
      <c r="R85" s="57" t="s">
        <v>259</v>
      </c>
      <c r="S85" s="57" t="s">
        <v>270</v>
      </c>
      <c r="T85" s="57" t="s">
        <v>271</v>
      </c>
      <c r="U85" s="57" t="s">
        <v>272</v>
      </c>
      <c r="V85" s="57" t="s">
        <v>273</v>
      </c>
      <c r="W85" s="57" t="s">
        <v>274</v>
      </c>
      <c r="X85" s="57" t="s">
        <v>275</v>
      </c>
      <c r="Y85" s="57" t="s">
        <v>277</v>
      </c>
      <c r="Z85" s="57" t="s">
        <v>276</v>
      </c>
      <c r="AA85" s="57" t="s">
        <v>278</v>
      </c>
      <c r="AB85" s="57" t="s">
        <v>279</v>
      </c>
      <c r="AC85" s="57" t="s">
        <v>280</v>
      </c>
      <c r="AD85" s="57" t="s">
        <v>284</v>
      </c>
      <c r="AE85" s="57" t="s">
        <v>281</v>
      </c>
      <c r="AF85" s="57" t="s">
        <v>282</v>
      </c>
      <c r="AG85" s="57" t="s">
        <v>283</v>
      </c>
      <c r="AH85" s="82"/>
      <c r="AI85" s="67"/>
      <c r="AJ85" s="67"/>
    </row>
    <row r="86" spans="1:1018" s="36" customFormat="1">
      <c r="A86" s="42"/>
      <c r="B86" s="80"/>
      <c r="C86" s="77"/>
      <c r="D86" s="77"/>
      <c r="E86" s="102" t="s">
        <v>308</v>
      </c>
      <c r="F86" s="88"/>
      <c r="G86" s="88"/>
      <c r="H86" s="83">
        <f>H84-(H10+H11+H12)</f>
        <v>144</v>
      </c>
      <c r="I86" s="83">
        <f t="shared" ref="I86:AG86" si="5">I84-(I10+I11+I12)</f>
        <v>129</v>
      </c>
      <c r="J86" s="83">
        <f t="shared" si="5"/>
        <v>119</v>
      </c>
      <c r="K86" s="83">
        <f t="shared" si="5"/>
        <v>210</v>
      </c>
      <c r="L86" s="83">
        <f t="shared" si="5"/>
        <v>280</v>
      </c>
      <c r="M86" s="83">
        <f t="shared" si="5"/>
        <v>223</v>
      </c>
      <c r="N86" s="83">
        <f t="shared" si="5"/>
        <v>156</v>
      </c>
      <c r="O86" s="83">
        <f t="shared" si="5"/>
        <v>120</v>
      </c>
      <c r="P86" s="83">
        <f t="shared" si="5"/>
        <v>158.5</v>
      </c>
      <c r="Q86" s="83">
        <f t="shared" si="5"/>
        <v>210</v>
      </c>
      <c r="R86" s="83">
        <f t="shared" si="5"/>
        <v>179</v>
      </c>
      <c r="S86" s="83">
        <f t="shared" si="5"/>
        <v>162</v>
      </c>
      <c r="T86" s="83">
        <f t="shared" si="5"/>
        <v>188</v>
      </c>
      <c r="U86" s="83">
        <f t="shared" si="5"/>
        <v>180</v>
      </c>
      <c r="V86" s="83">
        <f t="shared" si="5"/>
        <v>156</v>
      </c>
      <c r="W86" s="83">
        <f t="shared" si="5"/>
        <v>240</v>
      </c>
      <c r="X86" s="83">
        <f t="shared" si="5"/>
        <v>142</v>
      </c>
      <c r="Y86" s="83">
        <f t="shared" si="5"/>
        <v>180</v>
      </c>
      <c r="Z86" s="83">
        <f t="shared" si="5"/>
        <v>165</v>
      </c>
      <c r="AA86" s="83">
        <f t="shared" si="5"/>
        <v>105</v>
      </c>
      <c r="AB86" s="83">
        <f t="shared" si="5"/>
        <v>100</v>
      </c>
      <c r="AC86" s="83">
        <f t="shared" si="5"/>
        <v>150</v>
      </c>
      <c r="AD86" s="83">
        <f t="shared" si="5"/>
        <v>150</v>
      </c>
      <c r="AE86" s="83">
        <f t="shared" si="5"/>
        <v>155</v>
      </c>
      <c r="AF86" s="83">
        <f t="shared" si="5"/>
        <v>167</v>
      </c>
      <c r="AG86" s="83">
        <f t="shared" si="5"/>
        <v>124.5</v>
      </c>
      <c r="AH86" s="96" t="s">
        <v>299</v>
      </c>
      <c r="AI86" s="97"/>
      <c r="AJ86" s="97"/>
    </row>
    <row r="87" spans="1:1018" s="38" customFormat="1">
      <c r="A87" s="43"/>
      <c r="B87" s="80"/>
      <c r="C87" s="77"/>
      <c r="D87" s="77"/>
      <c r="E87" s="102" t="s">
        <v>309</v>
      </c>
      <c r="F87" s="103"/>
      <c r="G87" s="103"/>
      <c r="H87" s="59">
        <f t="shared" ref="H87:AG87" si="6">+H84/30</f>
        <v>5.8</v>
      </c>
      <c r="I87" s="59">
        <f t="shared" si="6"/>
        <v>4.3</v>
      </c>
      <c r="J87" s="59">
        <f t="shared" si="6"/>
        <v>3.9666666666666668</v>
      </c>
      <c r="K87" s="59">
        <f t="shared" si="6"/>
        <v>7</v>
      </c>
      <c r="L87" s="59">
        <f t="shared" si="6"/>
        <v>9.3333333333333339</v>
      </c>
      <c r="M87" s="59">
        <f t="shared" si="6"/>
        <v>7.4333333333333336</v>
      </c>
      <c r="N87" s="59">
        <f t="shared" si="6"/>
        <v>5.2</v>
      </c>
      <c r="O87" s="59">
        <f t="shared" si="6"/>
        <v>5</v>
      </c>
      <c r="P87" s="59">
        <f t="shared" si="6"/>
        <v>5.2833333333333332</v>
      </c>
      <c r="Q87" s="59">
        <f t="shared" si="6"/>
        <v>7</v>
      </c>
      <c r="R87" s="59">
        <f t="shared" si="6"/>
        <v>5.9666666666666668</v>
      </c>
      <c r="S87" s="59">
        <f t="shared" si="6"/>
        <v>5.4</v>
      </c>
      <c r="T87" s="59">
        <f t="shared" si="6"/>
        <v>7.2666666666666666</v>
      </c>
      <c r="U87" s="59">
        <f t="shared" si="6"/>
        <v>6</v>
      </c>
      <c r="V87" s="59">
        <f t="shared" si="6"/>
        <v>5.2</v>
      </c>
      <c r="W87" s="59">
        <f t="shared" si="6"/>
        <v>8</v>
      </c>
      <c r="X87" s="59">
        <f t="shared" si="6"/>
        <v>6.7333333333333334</v>
      </c>
      <c r="Y87" s="59">
        <f t="shared" si="6"/>
        <v>6</v>
      </c>
      <c r="Z87" s="59">
        <f t="shared" si="6"/>
        <v>5.5</v>
      </c>
      <c r="AA87" s="59">
        <f>+AA84/30</f>
        <v>4.5</v>
      </c>
      <c r="AB87" s="59">
        <f t="shared" si="6"/>
        <v>3.3333333333333335</v>
      </c>
      <c r="AC87" s="59">
        <f t="shared" si="6"/>
        <v>6</v>
      </c>
      <c r="AD87" s="59">
        <f t="shared" si="6"/>
        <v>5</v>
      </c>
      <c r="AE87" s="59">
        <f t="shared" si="6"/>
        <v>6.166666666666667</v>
      </c>
      <c r="AF87" s="59">
        <f t="shared" si="6"/>
        <v>5.5666666666666664</v>
      </c>
      <c r="AG87" s="59">
        <f t="shared" si="6"/>
        <v>5.15</v>
      </c>
      <c r="AH87" s="98" t="s">
        <v>300</v>
      </c>
      <c r="AI87" s="86"/>
      <c r="AJ87" s="86"/>
    </row>
    <row r="88" spans="1:1018" s="38" customFormat="1">
      <c r="A88" s="43"/>
      <c r="B88" s="80"/>
      <c r="C88" s="77"/>
      <c r="D88" s="77"/>
      <c r="E88" s="102" t="s">
        <v>310</v>
      </c>
      <c r="F88" s="103"/>
      <c r="G88" s="103"/>
      <c r="H88" s="59">
        <f>H86/30</f>
        <v>4.8</v>
      </c>
      <c r="I88" s="59">
        <f t="shared" ref="I88:AG88" si="7">I86/30</f>
        <v>4.3</v>
      </c>
      <c r="J88" s="59">
        <f t="shared" si="7"/>
        <v>3.9666666666666668</v>
      </c>
      <c r="K88" s="59">
        <f t="shared" si="7"/>
        <v>7</v>
      </c>
      <c r="L88" s="59">
        <f t="shared" si="7"/>
        <v>9.3333333333333339</v>
      </c>
      <c r="M88" s="59">
        <f t="shared" si="7"/>
        <v>7.4333333333333336</v>
      </c>
      <c r="N88" s="59">
        <f t="shared" si="7"/>
        <v>5.2</v>
      </c>
      <c r="O88" s="59">
        <f t="shared" si="7"/>
        <v>4</v>
      </c>
      <c r="P88" s="59">
        <f t="shared" si="7"/>
        <v>5.2833333333333332</v>
      </c>
      <c r="Q88" s="59">
        <f t="shared" si="7"/>
        <v>7</v>
      </c>
      <c r="R88" s="59">
        <f t="shared" si="7"/>
        <v>5.9666666666666668</v>
      </c>
      <c r="S88" s="59">
        <f t="shared" si="7"/>
        <v>5.4</v>
      </c>
      <c r="T88" s="59">
        <f t="shared" si="7"/>
        <v>6.2666666666666666</v>
      </c>
      <c r="U88" s="59">
        <f t="shared" si="7"/>
        <v>6</v>
      </c>
      <c r="V88" s="59">
        <f t="shared" si="7"/>
        <v>5.2</v>
      </c>
      <c r="W88" s="59">
        <f t="shared" si="7"/>
        <v>8</v>
      </c>
      <c r="X88" s="59">
        <f t="shared" si="7"/>
        <v>4.7333333333333334</v>
      </c>
      <c r="Y88" s="59">
        <f t="shared" si="7"/>
        <v>6</v>
      </c>
      <c r="Z88" s="59">
        <f t="shared" si="7"/>
        <v>5.5</v>
      </c>
      <c r="AA88" s="59">
        <f t="shared" si="7"/>
        <v>3.5</v>
      </c>
      <c r="AB88" s="59">
        <f t="shared" si="7"/>
        <v>3.3333333333333335</v>
      </c>
      <c r="AC88" s="59">
        <f t="shared" si="7"/>
        <v>5</v>
      </c>
      <c r="AD88" s="59">
        <f t="shared" si="7"/>
        <v>5</v>
      </c>
      <c r="AE88" s="59">
        <f t="shared" si="7"/>
        <v>5.166666666666667</v>
      </c>
      <c r="AF88" s="59">
        <f t="shared" si="7"/>
        <v>5.5666666666666664</v>
      </c>
      <c r="AG88" s="59">
        <f t="shared" si="7"/>
        <v>4.1500000000000004</v>
      </c>
      <c r="AH88" s="99" t="s">
        <v>301</v>
      </c>
      <c r="AI88" s="86"/>
      <c r="AJ88" s="86"/>
    </row>
    <row r="89" spans="1:1018" s="38" customFormat="1">
      <c r="A89" s="44"/>
      <c r="B89" s="71"/>
      <c r="C89" s="77"/>
      <c r="D89" s="77"/>
      <c r="E89" s="84"/>
      <c r="F89" s="101" t="s">
        <v>297</v>
      </c>
      <c r="G89" s="101"/>
      <c r="H89" s="60">
        <v>4</v>
      </c>
      <c r="I89" s="61">
        <v>4</v>
      </c>
      <c r="J89" s="61">
        <v>5.25</v>
      </c>
      <c r="K89" s="61">
        <v>2</v>
      </c>
      <c r="L89" s="61">
        <v>2.2999999999999998</v>
      </c>
      <c r="M89" s="61">
        <v>5</v>
      </c>
      <c r="N89" s="61">
        <v>4.5</v>
      </c>
      <c r="O89" s="61">
        <v>3.5</v>
      </c>
      <c r="P89" s="61">
        <v>3.93</v>
      </c>
      <c r="Q89" s="61">
        <v>8</v>
      </c>
      <c r="R89" s="61">
        <v>5.5</v>
      </c>
      <c r="S89" s="61">
        <v>3</v>
      </c>
      <c r="T89" s="61">
        <v>2.23</v>
      </c>
      <c r="U89" s="61">
        <v>2.5</v>
      </c>
      <c r="V89" s="61">
        <v>3</v>
      </c>
      <c r="W89" s="61">
        <v>1.5</v>
      </c>
      <c r="X89" s="59">
        <v>3.26</v>
      </c>
      <c r="Y89" s="61">
        <v>4</v>
      </c>
      <c r="Z89" s="61">
        <v>5.5</v>
      </c>
      <c r="AA89" s="61">
        <v>3.3</v>
      </c>
      <c r="AB89" s="61">
        <v>5</v>
      </c>
      <c r="AC89" s="61">
        <v>5.5</v>
      </c>
      <c r="AD89" s="61">
        <v>3.5</v>
      </c>
      <c r="AE89" s="61">
        <v>2.8333333333333299</v>
      </c>
      <c r="AF89" s="60">
        <v>3.5</v>
      </c>
      <c r="AG89" s="61">
        <v>4</v>
      </c>
      <c r="AH89" s="85" t="s">
        <v>297</v>
      </c>
      <c r="AI89" s="86"/>
      <c r="AJ89" s="86"/>
    </row>
    <row r="90" spans="1:1018" s="38" customFormat="1">
      <c r="A90" s="44"/>
      <c r="B90" s="71"/>
      <c r="C90" s="77"/>
      <c r="D90" s="77"/>
      <c r="E90" s="84"/>
      <c r="F90" s="88" t="s">
        <v>287</v>
      </c>
      <c r="G90" s="88"/>
      <c r="H90" s="62">
        <f t="shared" ref="H90:AG90" si="8">+H87+H89</f>
        <v>9.8000000000000007</v>
      </c>
      <c r="I90" s="62">
        <f t="shared" si="8"/>
        <v>8.3000000000000007</v>
      </c>
      <c r="J90" s="62">
        <f t="shared" si="8"/>
        <v>9.2166666666666668</v>
      </c>
      <c r="K90" s="62">
        <f t="shared" si="8"/>
        <v>9</v>
      </c>
      <c r="L90" s="62">
        <f t="shared" si="8"/>
        <v>11.633333333333333</v>
      </c>
      <c r="M90" s="62">
        <f t="shared" si="8"/>
        <v>12.433333333333334</v>
      </c>
      <c r="N90" s="62">
        <f t="shared" si="8"/>
        <v>9.6999999999999993</v>
      </c>
      <c r="O90" s="62">
        <f t="shared" si="8"/>
        <v>8.5</v>
      </c>
      <c r="P90" s="62">
        <f t="shared" si="8"/>
        <v>9.2133333333333329</v>
      </c>
      <c r="Q90" s="62">
        <f t="shared" si="8"/>
        <v>15</v>
      </c>
      <c r="R90" s="62">
        <f t="shared" si="8"/>
        <v>11.466666666666667</v>
      </c>
      <c r="S90" s="62">
        <f t="shared" si="8"/>
        <v>8.4</v>
      </c>
      <c r="T90" s="62">
        <f t="shared" si="8"/>
        <v>9.4966666666666661</v>
      </c>
      <c r="U90" s="62">
        <f t="shared" si="8"/>
        <v>8.5</v>
      </c>
      <c r="V90" s="62">
        <f t="shared" si="8"/>
        <v>8.1999999999999993</v>
      </c>
      <c r="W90" s="62">
        <f t="shared" si="8"/>
        <v>9.5</v>
      </c>
      <c r="X90" s="62">
        <f t="shared" si="8"/>
        <v>9.9933333333333323</v>
      </c>
      <c r="Y90" s="62">
        <f t="shared" si="8"/>
        <v>10</v>
      </c>
      <c r="Z90" s="62">
        <f t="shared" si="8"/>
        <v>11</v>
      </c>
      <c r="AA90" s="62">
        <f t="shared" si="8"/>
        <v>7.8</v>
      </c>
      <c r="AB90" s="62">
        <f t="shared" si="8"/>
        <v>8.3333333333333339</v>
      </c>
      <c r="AC90" s="62">
        <f t="shared" si="8"/>
        <v>11.5</v>
      </c>
      <c r="AD90" s="62">
        <f t="shared" si="8"/>
        <v>8.5</v>
      </c>
      <c r="AE90" s="62">
        <f t="shared" si="8"/>
        <v>8.9999999999999964</v>
      </c>
      <c r="AF90" s="62">
        <f t="shared" si="8"/>
        <v>9.0666666666666664</v>
      </c>
      <c r="AG90" s="62">
        <f t="shared" si="8"/>
        <v>9.15</v>
      </c>
      <c r="AH90" s="87" t="s">
        <v>302</v>
      </c>
      <c r="AI90" s="86"/>
      <c r="AJ90" s="86"/>
    </row>
    <row r="91" spans="1:1018" s="38" customFormat="1" ht="12">
      <c r="A91" s="44"/>
      <c r="B91" s="71"/>
      <c r="C91" s="77"/>
      <c r="D91" s="77"/>
      <c r="E91" s="92" t="s">
        <v>286</v>
      </c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77"/>
      <c r="AI91" s="37"/>
    </row>
    <row r="92" spans="1:1018" s="38" customFormat="1" ht="12">
      <c r="A92" s="44"/>
      <c r="B92" s="71"/>
      <c r="C92" s="77"/>
      <c r="D92" s="77"/>
      <c r="E92" s="92" t="s">
        <v>285</v>
      </c>
      <c r="F92" s="92"/>
      <c r="G92" s="92"/>
      <c r="H92" s="92"/>
      <c r="I92" s="92"/>
      <c r="J92" s="92"/>
      <c r="K92" s="92"/>
      <c r="L92" s="92"/>
      <c r="M92" s="92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77"/>
      <c r="AI92" s="37"/>
    </row>
    <row r="93" spans="1:1018" s="38" customFormat="1" ht="12">
      <c r="A93" s="44"/>
      <c r="B93" s="71"/>
      <c r="C93" s="77"/>
      <c r="D93" s="77"/>
      <c r="E93" s="92" t="s">
        <v>311</v>
      </c>
      <c r="F93" s="92"/>
      <c r="G93" s="92"/>
      <c r="H93" s="92"/>
      <c r="I93" s="92"/>
      <c r="J93" s="92"/>
      <c r="K93" s="92"/>
      <c r="L93" s="92"/>
      <c r="M93" s="92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77"/>
      <c r="AI93" s="37"/>
    </row>
    <row r="94" spans="1:1018" s="38" customFormat="1" ht="12">
      <c r="A94" s="44"/>
      <c r="B94" s="71"/>
      <c r="C94" s="77"/>
      <c r="D94" s="77"/>
      <c r="E94" s="92" t="s">
        <v>312</v>
      </c>
      <c r="F94" s="92"/>
      <c r="G94" s="92"/>
      <c r="H94" s="93"/>
      <c r="I94" s="93"/>
      <c r="J94" s="93"/>
      <c r="K94" s="93"/>
      <c r="L94" s="93"/>
      <c r="M94" s="93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77"/>
      <c r="AI94" s="37"/>
    </row>
    <row r="95" spans="1:1018" s="38" customFormat="1" ht="12">
      <c r="A95" s="44"/>
      <c r="B95" s="71"/>
      <c r="C95" s="77"/>
      <c r="D95" s="77"/>
      <c r="E95" s="92" t="s">
        <v>295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77"/>
      <c r="AI95" s="37"/>
    </row>
  </sheetData>
  <mergeCells count="18">
    <mergeCell ref="E95:V95"/>
    <mergeCell ref="E91:V91"/>
    <mergeCell ref="A83:F83"/>
    <mergeCell ref="F89:G89"/>
    <mergeCell ref="E92:M92"/>
    <mergeCell ref="E86:G86"/>
    <mergeCell ref="E87:G87"/>
    <mergeCell ref="E88:G88"/>
    <mergeCell ref="AH89:AJ89"/>
    <mergeCell ref="AH90:AJ90"/>
    <mergeCell ref="F90:G90"/>
    <mergeCell ref="E84:G84"/>
    <mergeCell ref="E94:M94"/>
    <mergeCell ref="AH84:AI84"/>
    <mergeCell ref="AH86:AJ86"/>
    <mergeCell ref="AH87:AJ87"/>
    <mergeCell ref="AH88:AJ88"/>
    <mergeCell ref="E93:M93"/>
  </mergeCells>
  <printOptions horizontalCentered="1" gridLines="1"/>
  <pageMargins left="0.51181102362204722" right="0.51181102362204722" top="0.51181102362204722" bottom="0.51181102362204722" header="0.51181102362204722" footer="0.51181102362204722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zoomScale="90" zoomScaleNormal="90" workbookViewId="0">
      <selection activeCell="F11" sqref="F11"/>
    </sheetView>
  </sheetViews>
  <sheetFormatPr defaultRowHeight="15"/>
  <cols>
    <col min="1" max="1" width="13.7109375" customWidth="1"/>
    <col min="2" max="2" width="10.5703125" style="22" customWidth="1"/>
    <col min="3" max="3" width="9.42578125" style="22" customWidth="1"/>
    <col min="4" max="4" width="16" style="22" customWidth="1"/>
    <col min="5" max="5" width="11" style="22" customWidth="1"/>
    <col min="6" max="7" width="13.7109375" style="22" customWidth="1"/>
    <col min="8" max="12" width="18.42578125" customWidth="1"/>
    <col min="13" max="1025" width="8.7109375" customWidth="1"/>
  </cols>
  <sheetData>
    <row r="1" spans="1:7" ht="31.5" customHeight="1">
      <c r="A1" s="32"/>
      <c r="B1" s="33" t="s">
        <v>250</v>
      </c>
      <c r="C1" s="33" t="s">
        <v>251</v>
      </c>
      <c r="D1" s="33" t="s">
        <v>252</v>
      </c>
      <c r="E1" s="33" t="s">
        <v>253</v>
      </c>
      <c r="F1" s="33" t="s">
        <v>254</v>
      </c>
      <c r="G1" s="33" t="s">
        <v>255</v>
      </c>
    </row>
    <row r="2" spans="1:7" ht="31.5" customHeight="1">
      <c r="A2" s="34" t="s">
        <v>256</v>
      </c>
      <c r="B2" s="25"/>
      <c r="C2" s="25"/>
      <c r="D2" s="25"/>
      <c r="E2" s="25"/>
      <c r="F2" s="25"/>
      <c r="G2" s="25"/>
    </row>
    <row r="3" spans="1:7" ht="31.5" customHeight="1">
      <c r="A3" s="35" t="s">
        <v>257</v>
      </c>
      <c r="B3" s="25"/>
      <c r="C3" s="25"/>
      <c r="D3" s="25"/>
      <c r="E3" s="25"/>
      <c r="F3" s="25"/>
      <c r="G3" s="25"/>
    </row>
    <row r="4" spans="1:7" ht="31.5" customHeight="1">
      <c r="B4"/>
      <c r="C4"/>
      <c r="D4"/>
    </row>
    <row r="5" spans="1:7" ht="31.5" customHeight="1">
      <c r="A5" s="35" t="s">
        <v>258</v>
      </c>
      <c r="B5" s="25"/>
      <c r="C5" s="25"/>
      <c r="D5" s="35"/>
    </row>
    <row r="6" spans="1:7" ht="31.5" customHeight="1">
      <c r="A6" s="35"/>
      <c r="B6" s="25"/>
      <c r="C6" s="25"/>
      <c r="D6" s="2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14896</TotalTime>
  <Application>LibreOffice/5.2.6.2$Windows_X86_64 LibreOffice_project/a3100ed2409ebf1c212f5048fbe377c281438fdc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PGs</vt:lpstr>
      <vt:lpstr>Graduação</vt:lpstr>
      <vt:lpstr>CH grad por área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Secdepzoo</dc:creator>
  <dc:description/>
  <cp:lastModifiedBy>Cliente</cp:lastModifiedBy>
  <cp:revision>146</cp:revision>
  <cp:lastPrinted>2017-11-20T11:44:15Z</cp:lastPrinted>
  <dcterms:created xsi:type="dcterms:W3CDTF">2012-01-17T18:36:32Z</dcterms:created>
  <dcterms:modified xsi:type="dcterms:W3CDTF">2017-11-21T16:26:13Z</dcterms:modified>
  <dc:language>pt-BR</dc:language>
</cp:coreProperties>
</file>